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T-PC\OneDrive - kmutnb.ac.th\My Drive\00  สขร\2566\"/>
    </mc:Choice>
  </mc:AlternateContent>
  <bookViews>
    <workbookView xWindow="0" yWindow="0" windowWidth="15270" windowHeight="45" activeTab="2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Area" localSheetId="2">เร่งรัดค่าครุภัณฑ์!$A$1:$AB$46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8" i="10" l="1"/>
  <c r="Z22" i="10"/>
  <c r="Z21" i="10" l="1"/>
  <c r="Z20" i="10" l="1"/>
  <c r="Z7" i="10"/>
  <c r="W12" i="9"/>
  <c r="V12" i="9"/>
  <c r="W11" i="9"/>
  <c r="V11" i="9"/>
  <c r="W10" i="9"/>
  <c r="W9" i="9"/>
  <c r="V10" i="9"/>
  <c r="V9" i="9"/>
  <c r="S7" i="9"/>
  <c r="W7" i="9" s="1"/>
  <c r="R7" i="9"/>
  <c r="V7" i="9" s="1"/>
  <c r="S28" i="10" l="1"/>
  <c r="S22" i="10"/>
  <c r="R28" i="10"/>
  <c r="R22" i="10"/>
  <c r="D7" i="9"/>
  <c r="C7" i="9"/>
  <c r="E38" i="11"/>
  <c r="M27" i="11" l="1"/>
  <c r="M26" i="11"/>
  <c r="L27" i="11"/>
  <c r="L26" i="11"/>
  <c r="G27" i="11" l="1"/>
  <c r="I27" i="11" s="1"/>
  <c r="G26" i="11"/>
  <c r="I26" i="11" s="1"/>
  <c r="W21" i="10" l="1"/>
  <c r="H27" i="11" s="1"/>
  <c r="J27" i="11" s="1"/>
  <c r="W20" i="10"/>
  <c r="H26" i="11" s="1"/>
  <c r="J26" i="11" s="1"/>
  <c r="V21" i="10"/>
  <c r="V20" i="10"/>
  <c r="D21" i="10" l="1"/>
  <c r="K21" i="10" s="1"/>
  <c r="D22" i="10"/>
  <c r="K22" i="10" s="1"/>
  <c r="D28" i="10"/>
  <c r="C22" i="10"/>
  <c r="C28" i="10"/>
  <c r="C21" i="10"/>
  <c r="P7" i="10"/>
  <c r="E28" i="11"/>
  <c r="E34" i="11"/>
  <c r="E27" i="11"/>
  <c r="I10" i="11"/>
  <c r="W17" i="10" l="1"/>
  <c r="W18" i="10"/>
  <c r="V17" i="10"/>
  <c r="V18" i="10"/>
  <c r="W11" i="10"/>
  <c r="W12" i="10"/>
  <c r="W13" i="10"/>
  <c r="W14" i="10"/>
  <c r="W15" i="10"/>
  <c r="V11" i="10"/>
  <c r="V12" i="10"/>
  <c r="V13" i="10"/>
  <c r="V14" i="10"/>
  <c r="V15" i="10"/>
  <c r="W10" i="10"/>
  <c r="V10" i="10"/>
  <c r="W19" i="10" l="1"/>
  <c r="Z19" i="10" s="1"/>
  <c r="V19" i="10"/>
  <c r="S19" i="10"/>
  <c r="R19" i="10"/>
  <c r="O19" i="10"/>
  <c r="L19" i="10"/>
  <c r="D19" i="10"/>
  <c r="K19" i="10" s="1"/>
  <c r="D20" i="10"/>
  <c r="K20" i="10" s="1"/>
  <c r="C19" i="10"/>
  <c r="C20" i="10"/>
  <c r="E26" i="11"/>
  <c r="D6" i="9"/>
  <c r="C6" i="9"/>
  <c r="J7" i="11" l="1"/>
  <c r="W7" i="10" s="1"/>
  <c r="S7" i="10" l="1"/>
  <c r="I7" i="11"/>
  <c r="W8" i="10"/>
  <c r="V8" i="10"/>
  <c r="L7" i="10" l="1"/>
  <c r="L9" i="10"/>
  <c r="L10" i="10"/>
  <c r="L16" i="10"/>
  <c r="L6" i="10"/>
  <c r="C7" i="10" l="1"/>
  <c r="C9" i="10"/>
  <c r="C10" i="10"/>
  <c r="C16" i="10"/>
  <c r="C6" i="10"/>
  <c r="E7" i="11" l="1"/>
  <c r="E9" i="11"/>
  <c r="E10" i="11"/>
  <c r="E16" i="11"/>
  <c r="E19" i="11"/>
  <c r="E6" i="11"/>
  <c r="W16" i="10" l="1"/>
  <c r="O10" i="10"/>
  <c r="O16" i="10"/>
  <c r="V7" i="10"/>
  <c r="R7" i="10" s="1"/>
  <c r="V16" i="10"/>
  <c r="D9" i="10"/>
  <c r="K9" i="10" s="1"/>
  <c r="D16" i="10"/>
  <c r="K16" i="10" s="1"/>
  <c r="D10" i="10"/>
  <c r="K10" i="10" s="1"/>
  <c r="D7" i="10"/>
  <c r="K7" i="10" s="1"/>
  <c r="D6" i="10"/>
  <c r="K6" i="10" s="1"/>
</calcChain>
</file>

<file path=xl/sharedStrings.xml><?xml version="1.0" encoding="utf-8"?>
<sst xmlns="http://schemas.openxmlformats.org/spreadsheetml/2006/main" count="240" uniqueCount="116">
  <si>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</si>
  <si>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</si>
  <si>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</si>
  <si>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</si>
  <si>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</si>
  <si>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</si>
  <si>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</si>
  <si>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</si>
  <si>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</si>
  <si>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</si>
  <si>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</si>
  <si>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</si>
  <si>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</si>
  <si>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</si>
  <si>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</si>
  <si>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</si>
  <si>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</si>
  <si>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</si>
  <si>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</si>
  <si>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</si>
  <si>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</si>
  <si>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</si>
  <si>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</si>
  <si>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</si>
  <si>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</si>
  <si>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</si>
  <si>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</si>
  <si>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</si>
  <si>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</si>
  <si>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</si>
  <si>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</si>
  <si>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</si>
  <si>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</si>
  <si>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</si>
  <si>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</si>
  <si>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</si>
  <si>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</si>
  <si>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</si>
  <si>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</si>
  <si>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</si>
  <si>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</si>
  <si>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</si>
  <si>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</si>
  <si>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</si>
  <si>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</si>
  <si>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1</t>
  </si>
  <si>
    <t>2</t>
  </si>
  <si>
    <t>3</t>
  </si>
  <si>
    <t>4</t>
  </si>
  <si>
    <t>5</t>
  </si>
  <si>
    <t>6</t>
  </si>
  <si>
    <t xml:space="preserve">หน่วยงาน  :  คณะวิทยาศาสตร์ พลังงานและสิ่งแวดล้อม </t>
  </si>
  <si>
    <t>ชุดแหล่งกำเนิดแสงเพื่อศึกษาประสิทธิภาพควอนตัมการดูดกลืนแสงของวัสดุ จำนวน 1 ชุด</t>
  </si>
  <si>
    <t>ครุภัณฑ์ประกอบห้องปฏิบัติการคอมพิวเตอร์ ขนาด 56 ที่นั่ง จำนวน 1 ชุด</t>
  </si>
  <si>
    <t>ระบบโสตทัศนูปกรณ์ห้องปฏิบัติการคอมพิวเตอร์ ขนาด 56 ที่นั่ง จำนวน 1 ระบบ</t>
  </si>
  <si>
    <t>ปรับปรุงห้องปฏิบัติการคอมพิวเตอร์ ขนาด 56 ที่นั่ง จำนวน 1 งาน</t>
  </si>
  <si>
    <t>ครุภัณฑ์ประกอบห้องปฏิบัติการคอมพิวเตอร์ ขนาด 56 ที่นั่ง จำนวน 1 ชุด (ครั้งที่ 2)</t>
  </si>
  <si>
    <t>ระบบโสตทัศนูปกรณ์ห้องปฏิบัติการคอมพิวเตอร์ ขนาด 56 ที่นั่ง จำนวน 1 ระบบ (ครั้งที่ 2)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</si>
  <si>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</si>
  <si>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t>บริษัท ออสคอน จำกัด</t>
  </si>
  <si>
    <t>บริษัท สุจิปุลิ เทคโนโลยี จำกัด</t>
  </si>
  <si>
    <t>ราคาอยู่ในวงเงินงบประมาณที่ได้รับ
และถูกต้องตามประกาศมหาวิทยาลัย</t>
  </si>
  <si>
    <t>7</t>
  </si>
  <si>
    <t>8</t>
  </si>
  <si>
    <t>ชุดเครื่องวัดค่าสีของน้ำในหน่วย ADMI จำนวน 1 ชุด</t>
  </si>
  <si>
    <t>ชุดควบคุมอัตราการไหลของก๊าซแบบลูกลอย จำนวน 1 ชุด</t>
  </si>
  <si>
    <t>บริษัท ซี เอ็ม บี รัชดา เซลล์ จำกัด</t>
  </si>
  <si>
    <t>บริษัท เท็น อินทีเกรดเต็ด ซิสเต็ม (ประเทศไทย) จำกัด</t>
  </si>
  <si>
    <t>บริษัท ทิพวรรณ์อีเล็คทรอนิค จำกัด</t>
  </si>
  <si>
    <t>บริษัท ณัฐวีณ์(2550) จำกัด</t>
  </si>
  <si>
    <t>ห้างหุ้นส่วนจำกัด ไฮเทค ฟิวชั่น</t>
  </si>
  <si>
    <t>บริษัท เวิลด์ เดคคอเรท แอนด์ เทคโนโลยี่ จำกัด</t>
  </si>
  <si>
    <t>บริษัท สุทธิธรรมวิชัน จำกัด</t>
  </si>
  <si>
    <t>ห้างหุ้นส่วนจำกัดสายสีแก้วสกุล</t>
  </si>
  <si>
    <t>15/11/2565</t>
  </si>
  <si>
    <t>9</t>
  </si>
  <si>
    <t>10</t>
  </si>
  <si>
    <t>ครุภัณฑ์ประกอบห้องปฏิบัติการคอมพิวเตอร์ ขนาด 56 ที่นั่ง จำนวน 1 ชุด (ครั้งที่ 3)</t>
  </si>
  <si>
    <t>ระบบโสตทัศนูปกรณ์ห้องปฏิบัติการคอมพิวเตอร์ ขนาด 56 ที่นั่ง จำนวน 1 ระบบ (ครั้งที่ 3)</t>
  </si>
  <si>
    <t>ใบสั่ง
ซื้อ/จ้าง/
สัญญา
ซื้อ/จ้าง 
(ว/ด/ป)</t>
  </si>
  <si>
    <t>102/1</t>
  </si>
  <si>
    <t>102/2</t>
  </si>
  <si>
    <t>บริษัท เอบี ซายเอกซ์ (ประเทศไทย) จำกัด</t>
  </si>
  <si>
    <t>บริษัท เอ.เอ็ม.เอช. (ประเทศไทย) จำกัด</t>
  </si>
  <si>
    <t>การเร่งรัดและติดตามผลการดำเนินงานการจัดซื้อจัดจ้างปีงบประมาณ พ.ศ. 2566</t>
  </si>
  <si>
    <t>ห้างหุ้นส่วนจำกัด เอ็กซ์ตรีม โปรเกรส</t>
  </si>
  <si>
    <t>ห้างหุ้นส่วนจำกัด ไทย โปรเกรส</t>
  </si>
  <si>
    <t>วท.รย. 02/2566</t>
  </si>
  <si>
    <t>บริษัท ยูนิเวอร์แซล เน็ทคอม โซลูชั่นส์ จำกัด</t>
  </si>
  <si>
    <t>บริษัท อินฟินิตซอฟท์ จำกัด</t>
  </si>
  <si>
    <t>วท.รย. 03/2566</t>
  </si>
  <si>
    <t>ห้างหุ้นส่วนจำกัด ว.เทพมงคล (วีทีเอ็ม)</t>
  </si>
  <si>
    <t>ห้างหุ้นส่วนจำกัด อ.ศิริ08</t>
  </si>
  <si>
    <t>11</t>
  </si>
  <si>
    <t>ปรับปรุงห้องปฏิบัติการคอมพิวเตอร์ ขนาด 56 ที่นั่ง จำนวน 1 งาน  (ครั้งที่ 2)</t>
  </si>
  <si>
    <t xml:space="preserve">ห้างหุ้นส่วนจำกัดสายสีแก้วสกุล  </t>
  </si>
  <si>
    <t>สรุปผลการดำเนินการจัดซื้อจัดจ้างเงินงบประมาณ ในรอบเดือนกุมภาพันธ์</t>
  </si>
  <si>
    <t>บริษัท ดีไซน์เมททอดส์เจเนรัล จำกัด</t>
  </si>
  <si>
    <t>บริษัท แมน-คราฟท์ เดคคอเรทีฟ จำกัด</t>
  </si>
  <si>
    <t>เลขที่ใบสั่งเลขที่สัญญา / เลขที่คุมสัญญาจาก e-GP</t>
  </si>
  <si>
    <t xml:space="preserve">เลขที่คุมสัญญา </t>
  </si>
  <si>
    <t>660101009086</t>
  </si>
  <si>
    <t>660101008609</t>
  </si>
  <si>
    <t>เลขที่คุมสัญญา 651101005442</t>
  </si>
  <si>
    <t>วท.รย. 01/2566  เลขที่คุมสัญญา 651101005442</t>
  </si>
  <si>
    <t>วท.รย. 01/2566</t>
  </si>
  <si>
    <t>วท.รย. 2/2566</t>
  </si>
  <si>
    <t>660324006204</t>
  </si>
  <si>
    <t>เลขที่คุมสัญญา 660324006204</t>
  </si>
  <si>
    <t>งวดงานที่ 1/3  (18 ก.ค. 66)</t>
  </si>
  <si>
    <t>วันที่ 30 กันยายน 2566</t>
  </si>
  <si>
    <t xml:space="preserve">ค่าที่ดินและสิ่งก่อสร้าง
  ในรอบเดือน  กันยายน 2566  หน่วยงาน คณะวิทยาศาสตร์ พลังงานและสิ่งแวดล้อม </t>
  </si>
  <si>
    <t xml:space="preserve">ค่าครุภัณฑ์
  ในรอบเดือน  กันยายน 2566  หน่วยงาน คณะวิทยาศาสตร์ พลังงานและสิ่งแวดล้อม </t>
  </si>
  <si>
    <t xml:space="preserve">ค่าใช้สอย
(ค่าใช้จ่ายที่ต้องจ่ายเป็นงวด ๆ ใน 1 ปี เริ่มทำงาน 1 ตุลาคม) 
 ในรอบเดือน กันยายน 2566  หน่วยงาน คณะวิทยาศาสตร์ พลังงานและสิ่งแวดล้อม </t>
  </si>
  <si>
    <t>งวดงานที่ 2-3/3   (1 ก.ย. 66)</t>
  </si>
  <si>
    <t>1 ก.ย.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</si>
</sst>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[$-101041E]d\ mmm\ yy;@"/>
    <numFmt numFmtId="172" formatCode="#,##0.0000,,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2"/>
      <color rgb="FF000000"/>
      <name val="Wingdings 2"/>
      <family val="1"/>
      <charset val="2"/>
    </font>
    <font>
      <sz val="11"/>
      <color rgb="FFFF0000"/>
      <name val="Calibri"/>
      <family val="2"/>
      <scheme val="minor"/>
    </font>
    <font>
      <b/>
      <sz val="18"/>
      <name val="TH SarabunPSK"/>
      <family val="2"/>
    </font>
    <font>
      <b/>
      <sz val="16"/>
      <color rgb="FF000000"/>
      <name val="TH SarabunPSK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5" fillId="0" borderId="0"/>
  </cellStyleXfs>
  <cellXfs count="5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 textRotation="90"/>
    </xf>
    <xf numFmtId="0" fontId="1" fillId="0" borderId="1" xfId="0" applyFont="1" applyBorder="1" applyAlignment="1">
      <alignment horizontal="center" vertical="center"/>
    </xf>
    <xf numFmtId="165" fontId="13" fillId="0" borderId="1" xfId="1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textRotation="90" wrapText="1"/>
    </xf>
    <xf numFmtId="0" fontId="1" fillId="2" borderId="0" xfId="0" applyFont="1" applyFill="1" applyAlignment="1">
      <alignment textRotation="90"/>
    </xf>
    <xf numFmtId="0" fontId="1" fillId="2" borderId="0" xfId="0" applyFont="1" applyFill="1" applyBorder="1" applyAlignment="1">
      <alignment textRotation="90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/>
    <xf numFmtId="4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65" fontId="13" fillId="2" borderId="1" xfId="1" applyNumberFormat="1" applyFont="1" applyFill="1" applyBorder="1" applyAlignment="1">
      <alignment horizontal="right"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171" fontId="1" fillId="2" borderId="1" xfId="0" applyNumberFormat="1" applyFont="1" applyFill="1" applyBorder="1" applyAlignment="1">
      <alignment horizontal="center" vertical="top" wrapText="1"/>
    </xf>
    <xf numFmtId="0" fontId="14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165" fontId="1" fillId="2" borderId="1" xfId="1" applyNumberFormat="1" applyFont="1" applyFill="1" applyBorder="1" applyAlignment="1">
      <alignment horizontal="right" vertical="top"/>
    </xf>
    <xf numFmtId="171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/>
    <xf numFmtId="49" fontId="0" fillId="2" borderId="0" xfId="0" applyNumberFormat="1" applyFill="1" applyAlignment="1">
      <alignment horizontal="center" vertical="top"/>
    </xf>
    <xf numFmtId="0" fontId="22" fillId="2" borderId="0" xfId="0" applyFont="1" applyFill="1" applyAlignment="1">
      <alignment vertical="top"/>
    </xf>
    <xf numFmtId="165" fontId="0" fillId="2" borderId="0" xfId="1" applyNumberFormat="1" applyFont="1" applyFill="1" applyAlignment="1">
      <alignment vertical="top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 wrapText="1"/>
    </xf>
    <xf numFmtId="171" fontId="0" fillId="2" borderId="0" xfId="0" applyNumberFormat="1" applyFill="1" applyAlignment="1">
      <alignment horizontal="center"/>
    </xf>
    <xf numFmtId="172" fontId="1" fillId="2" borderId="0" xfId="1" applyNumberFormat="1" applyFont="1" applyFill="1" applyBorder="1" applyAlignment="1">
      <alignment horizontal="right"/>
    </xf>
    <xf numFmtId="172" fontId="16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vertical="top"/>
    </xf>
    <xf numFmtId="0" fontId="1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textRotation="90"/>
    </xf>
    <xf numFmtId="0" fontId="1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172" fontId="1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textRotation="90" wrapText="1"/>
    </xf>
    <xf numFmtId="171" fontId="1" fillId="2" borderId="0" xfId="0" applyNumberFormat="1" applyFont="1" applyFill="1" applyBorder="1" applyAlignment="1">
      <alignment horizontal="left" vertical="center"/>
    </xf>
    <xf numFmtId="172" fontId="3" fillId="2" borderId="0" xfId="1" applyNumberFormat="1" applyFont="1" applyFill="1" applyBorder="1" applyAlignment="1">
      <alignment horizontal="right" vertical="center" wrapText="1"/>
    </xf>
    <xf numFmtId="172" fontId="1" fillId="2" borderId="0" xfId="1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169" fontId="1" fillId="2" borderId="0" xfId="1" applyNumberFormat="1" applyFont="1" applyFill="1" applyBorder="1" applyAlignment="1">
      <alignment horizontal="left" vertical="center" wrapText="1"/>
    </xf>
    <xf numFmtId="15" fontId="1" fillId="2" borderId="0" xfId="0" applyNumberFormat="1" applyFont="1" applyFill="1" applyBorder="1" applyAlignment="1">
      <alignment horizontal="left" vertical="center"/>
    </xf>
    <xf numFmtId="170" fontId="1" fillId="2" borderId="0" xfId="1" applyNumberFormat="1" applyFont="1" applyFill="1" applyBorder="1" applyAlignment="1">
      <alignment horizontal="left" vertical="center" wrapText="1"/>
    </xf>
    <xf numFmtId="172" fontId="13" fillId="2" borderId="0" xfId="1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left" vertical="center" wrapText="1"/>
    </xf>
    <xf numFmtId="172" fontId="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2" fontId="16" fillId="2" borderId="0" xfId="0" applyNumberFormat="1" applyFont="1" applyFill="1" applyBorder="1" applyAlignment="1">
      <alignment horizontal="right" vertical="center"/>
    </xf>
    <xf numFmtId="172" fontId="1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textRotation="90" wrapText="1"/>
    </xf>
    <xf numFmtId="0" fontId="1" fillId="2" borderId="0" xfId="0" applyFont="1" applyFill="1" applyBorder="1" applyAlignment="1">
      <alignment horizontal="center"/>
    </xf>
    <xf numFmtId="0" fontId="14" fillId="2" borderId="0" xfId="0" applyFont="1" applyFill="1" applyBorder="1"/>
    <xf numFmtId="49" fontId="1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65" fontId="13" fillId="2" borderId="0" xfId="1" applyNumberFormat="1" applyFont="1" applyFill="1" applyBorder="1" applyAlignment="1">
      <alignment vertical="top" wrapText="1"/>
    </xf>
    <xf numFmtId="165" fontId="1" fillId="2" borderId="0" xfId="1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65" fontId="1" fillId="2" borderId="0" xfId="1" applyNumberFormat="1" applyFont="1" applyFill="1" applyBorder="1" applyAlignment="1">
      <alignment horizontal="right" vertical="top"/>
    </xf>
    <xf numFmtId="165" fontId="1" fillId="2" borderId="0" xfId="0" applyNumberFormat="1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top" wrapText="1"/>
    </xf>
    <xf numFmtId="171" fontId="1" fillId="2" borderId="0" xfId="0" applyNumberFormat="1" applyFont="1" applyFill="1" applyBorder="1" applyAlignment="1">
      <alignment horizontal="center" vertical="top" wrapText="1"/>
    </xf>
    <xf numFmtId="165" fontId="1" fillId="2" borderId="0" xfId="1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right" vertical="top" wrapText="1"/>
    </xf>
    <xf numFmtId="165" fontId="1" fillId="2" borderId="0" xfId="1" applyNumberFormat="1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right" vertical="top" wrapText="1"/>
    </xf>
    <xf numFmtId="166" fontId="13" fillId="2" borderId="0" xfId="0" applyNumberFormat="1" applyFont="1" applyFill="1" applyBorder="1" applyAlignment="1">
      <alignment horizontal="right" vertical="top" wrapText="1"/>
    </xf>
    <xf numFmtId="169" fontId="1" fillId="2" borderId="0" xfId="1" applyNumberFormat="1" applyFont="1" applyFill="1" applyBorder="1" applyAlignment="1">
      <alignment horizontal="right" vertical="top" wrapText="1"/>
    </xf>
    <xf numFmtId="168" fontId="13" fillId="2" borderId="0" xfId="0" applyNumberFormat="1" applyFont="1" applyFill="1" applyBorder="1" applyAlignment="1">
      <alignment horizontal="right" vertical="top" wrapText="1"/>
    </xf>
    <xf numFmtId="170" fontId="1" fillId="2" borderId="0" xfId="1" applyNumberFormat="1" applyFon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0" fillId="2" borderId="0" xfId="0" applyFill="1" applyBorder="1"/>
    <xf numFmtId="0" fontId="13" fillId="2" borderId="0" xfId="0" applyFont="1" applyFill="1" applyBorder="1" applyAlignment="1">
      <alignment vertical="top"/>
    </xf>
    <xf numFmtId="165" fontId="1" fillId="2" borderId="0" xfId="1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vertical="top"/>
    </xf>
    <xf numFmtId="165" fontId="0" fillId="2" borderId="0" xfId="1" applyNumberFormat="1" applyFont="1" applyFill="1" applyBorder="1" applyAlignment="1">
      <alignment vertical="top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5" fontId="0" fillId="2" borderId="0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right" vertical="top"/>
    </xf>
    <xf numFmtId="0" fontId="0" fillId="2" borderId="0" xfId="0" applyFill="1" applyBorder="1" applyAlignment="1">
      <alignment horizontal="center" vertical="top" wrapText="1"/>
    </xf>
    <xf numFmtId="171" fontId="0" fillId="2" borderId="0" xfId="0" applyNumberFormat="1" applyFill="1" applyBorder="1" applyAlignment="1">
      <alignment horizontal="center"/>
    </xf>
    <xf numFmtId="172" fontId="13" fillId="2" borderId="1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textRotation="90"/>
    </xf>
    <xf numFmtId="0" fontId="1" fillId="2" borderId="1" xfId="0" applyFont="1" applyFill="1" applyBorder="1" applyAlignment="1">
      <alignment horizontal="left" vertical="top" textRotation="90"/>
    </xf>
    <xf numFmtId="172" fontId="3" fillId="2" borderId="1" xfId="1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172" fontId="1" fillId="2" borderId="1" xfId="1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textRotation="90" wrapText="1"/>
    </xf>
    <xf numFmtId="171" fontId="1" fillId="0" borderId="1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center" wrapText="1"/>
    </xf>
    <xf numFmtId="17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171" fontId="1" fillId="2" borderId="0" xfId="0" applyNumberFormat="1" applyFont="1" applyFill="1" applyBorder="1" applyAlignment="1">
      <alignment horizontal="center"/>
    </xf>
    <xf numFmtId="171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/>
    </xf>
    <xf numFmtId="0" fontId="15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/>
    </xf>
    <xf numFmtId="172" fontId="1" fillId="3" borderId="1" xfId="1" applyNumberFormat="1" applyFont="1" applyFill="1" applyBorder="1" applyAlignment="1">
      <alignment horizontal="right" vertical="top" wrapText="1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center" vertical="top" wrapText="1"/>
    </xf>
    <xf numFmtId="0" fontId="24" fillId="2" borderId="14" xfId="2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/>
    </xf>
    <xf numFmtId="165" fontId="1" fillId="2" borderId="3" xfId="1" applyNumberFormat="1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165" fontId="1" fillId="2" borderId="8" xfId="1" applyNumberFormat="1" applyFont="1" applyFill="1" applyBorder="1" applyAlignment="1">
      <alignment vertical="top"/>
    </xf>
    <xf numFmtId="0" fontId="1" fillId="3" borderId="8" xfId="0" applyFont="1" applyFill="1" applyBorder="1" applyAlignment="1">
      <alignment horizontal="left" vertical="top" wrapText="1"/>
    </xf>
    <xf numFmtId="165" fontId="1" fillId="3" borderId="8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textRotation="90" wrapText="1"/>
    </xf>
    <xf numFmtId="0" fontId="1" fillId="2" borderId="3" xfId="0" applyFont="1" applyFill="1" applyBorder="1" applyAlignment="1">
      <alignment horizontal="left" vertical="top" textRotation="90"/>
    </xf>
    <xf numFmtId="172" fontId="3" fillId="2" borderId="3" xfId="1" applyNumberFormat="1" applyFont="1" applyFill="1" applyBorder="1" applyAlignment="1">
      <alignment horizontal="right" vertical="top" wrapText="1"/>
    </xf>
    <xf numFmtId="0" fontId="21" fillId="2" borderId="3" xfId="0" applyFont="1" applyFill="1" applyBorder="1" applyAlignment="1">
      <alignment horizontal="center" vertical="top"/>
    </xf>
    <xf numFmtId="0" fontId="21" fillId="2" borderId="3" xfId="0" applyFont="1" applyFill="1" applyBorder="1" applyAlignment="1">
      <alignment horizontal="left" vertical="top"/>
    </xf>
    <xf numFmtId="165" fontId="1" fillId="2" borderId="3" xfId="0" applyNumberFormat="1" applyFont="1" applyFill="1" applyBorder="1" applyAlignment="1">
      <alignment horizontal="left" vertical="top"/>
    </xf>
    <xf numFmtId="172" fontId="3" fillId="2" borderId="2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/>
    </xf>
    <xf numFmtId="0" fontId="21" fillId="2" borderId="2" xfId="0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1" fontId="1" fillId="3" borderId="1" xfId="0" applyNumberFormat="1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horizontal="right" vertical="top" wrapText="1"/>
    </xf>
    <xf numFmtId="165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center" vertical="top" wrapText="1"/>
    </xf>
    <xf numFmtId="165" fontId="1" fillId="3" borderId="1" xfId="1" applyNumberFormat="1" applyFont="1" applyFill="1" applyBorder="1" applyAlignment="1">
      <alignment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165" fontId="1" fillId="2" borderId="8" xfId="1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/>
    </xf>
    <xf numFmtId="165" fontId="1" fillId="2" borderId="2" xfId="1" applyNumberFormat="1" applyFont="1" applyFill="1" applyBorder="1" applyAlignment="1">
      <alignment horizontal="right" vertical="top" wrapText="1"/>
    </xf>
    <xf numFmtId="0" fontId="1" fillId="2" borderId="8" xfId="0" applyFont="1" applyFill="1" applyBorder="1" applyAlignment="1">
      <alignment horizontal="left" vertical="top" textRotation="90" wrapText="1"/>
    </xf>
    <xf numFmtId="0" fontId="1" fillId="2" borderId="8" xfId="0" applyFont="1" applyFill="1" applyBorder="1" applyAlignment="1">
      <alignment horizontal="left" vertical="top" textRotation="90"/>
    </xf>
    <xf numFmtId="172" fontId="3" fillId="2" borderId="8" xfId="1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1" fillId="3" borderId="3" xfId="0" applyNumberFormat="1" applyFont="1" applyFill="1" applyBorder="1" applyAlignment="1">
      <alignment horizontal="right" vertical="top" wrapText="1"/>
    </xf>
    <xf numFmtId="171" fontId="1" fillId="3" borderId="3" xfId="0" applyNumberFormat="1" applyFont="1" applyFill="1" applyBorder="1" applyAlignment="1">
      <alignment horizontal="center" vertical="top" wrapText="1"/>
    </xf>
    <xf numFmtId="171" fontId="1" fillId="3" borderId="8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165" fontId="1" fillId="3" borderId="2" xfId="0" applyNumberFormat="1" applyFont="1" applyFill="1" applyBorder="1" applyAlignment="1">
      <alignment horizontal="right" vertical="top" wrapText="1"/>
    </xf>
    <xf numFmtId="171" fontId="1" fillId="3" borderId="2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164" fontId="1" fillId="0" borderId="0" xfId="1" applyFont="1" applyBorder="1"/>
    <xf numFmtId="171" fontId="1" fillId="3" borderId="3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172" fontId="1" fillId="3" borderId="3" xfId="1" applyNumberFormat="1" applyFont="1" applyFill="1" applyBorder="1" applyAlignment="1">
      <alignment horizontal="right" vertical="top" wrapText="1"/>
    </xf>
    <xf numFmtId="171" fontId="1" fillId="3" borderId="8" xfId="0" applyNumberFormat="1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/>
    </xf>
    <xf numFmtId="172" fontId="1" fillId="3" borderId="8" xfId="1" applyNumberFormat="1" applyFont="1" applyFill="1" applyBorder="1" applyAlignment="1">
      <alignment horizontal="right" vertical="top" wrapText="1"/>
    </xf>
    <xf numFmtId="171" fontId="1" fillId="3" borderId="2" xfId="0" applyNumberFormat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/>
    </xf>
    <xf numFmtId="172" fontId="1" fillId="3" borderId="2" xfId="1" applyNumberFormat="1" applyFont="1" applyFill="1" applyBorder="1" applyAlignment="1">
      <alignment horizontal="right" vertical="top" wrapText="1"/>
    </xf>
    <xf numFmtId="172" fontId="1" fillId="3" borderId="3" xfId="1" applyNumberFormat="1" applyFont="1" applyFill="1" applyBorder="1" applyAlignment="1">
      <alignment horizontal="right" vertical="top"/>
    </xf>
    <xf numFmtId="172" fontId="1" fillId="3" borderId="8" xfId="1" applyNumberFormat="1" applyFont="1" applyFill="1" applyBorder="1" applyAlignment="1">
      <alignment horizontal="right" vertical="top"/>
    </xf>
    <xf numFmtId="172" fontId="1" fillId="3" borderId="2" xfId="1" applyNumberFormat="1" applyFont="1" applyFill="1" applyBorder="1" applyAlignment="1">
      <alignment horizontal="right" vertical="top"/>
    </xf>
    <xf numFmtId="0" fontId="21" fillId="3" borderId="3" xfId="0" applyFont="1" applyFill="1" applyBorder="1" applyAlignment="1">
      <alignment horizontal="center" vertical="top"/>
    </xf>
    <xf numFmtId="0" fontId="21" fillId="3" borderId="3" xfId="0" applyFont="1" applyFill="1" applyBorder="1" applyAlignment="1">
      <alignment horizontal="left" vertical="top"/>
    </xf>
    <xf numFmtId="165" fontId="1" fillId="3" borderId="3" xfId="1" applyNumberFormat="1" applyFont="1" applyFill="1" applyBorder="1" applyAlignment="1">
      <alignment horizontal="left" vertical="top" wrapText="1"/>
    </xf>
    <xf numFmtId="0" fontId="21" fillId="3" borderId="8" xfId="0" applyFont="1" applyFill="1" applyBorder="1" applyAlignment="1">
      <alignment horizontal="center" vertical="top"/>
    </xf>
    <xf numFmtId="165" fontId="1" fillId="3" borderId="8" xfId="1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top"/>
    </xf>
    <xf numFmtId="165" fontId="1" fillId="3" borderId="2" xfId="1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/>
    </xf>
    <xf numFmtId="165" fontId="1" fillId="3" borderId="3" xfId="0" applyNumberFormat="1" applyFont="1" applyFill="1" applyBorder="1" applyAlignment="1">
      <alignment horizontal="left" vertical="top"/>
    </xf>
    <xf numFmtId="0" fontId="1" fillId="3" borderId="8" xfId="0" applyFont="1" applyFill="1" applyBorder="1" applyAlignment="1">
      <alignment horizontal="center" vertical="top"/>
    </xf>
    <xf numFmtId="165" fontId="1" fillId="3" borderId="8" xfId="0" applyNumberFormat="1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165" fontId="1" fillId="3" borderId="2" xfId="0" applyNumberFormat="1" applyFont="1" applyFill="1" applyBorder="1" applyAlignment="1">
      <alignment horizontal="left" vertical="top"/>
    </xf>
    <xf numFmtId="171" fontId="1" fillId="0" borderId="0" xfId="0" applyNumberFormat="1" applyFont="1" applyBorder="1"/>
    <xf numFmtId="171" fontId="1" fillId="2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65" fontId="1" fillId="2" borderId="8" xfId="0" applyNumberFormat="1" applyFont="1" applyFill="1" applyBorder="1" applyAlignment="1">
      <alignment horizontal="right" vertical="top" wrapText="1"/>
    </xf>
    <xf numFmtId="165" fontId="1" fillId="2" borderId="2" xfId="0" applyNumberFormat="1" applyFont="1" applyFill="1" applyBorder="1" applyAlignment="1">
      <alignment horizontal="right" vertical="top" wrapText="1"/>
    </xf>
    <xf numFmtId="171" fontId="1" fillId="2" borderId="8" xfId="0" applyNumberFormat="1" applyFont="1" applyFill="1" applyBorder="1" applyAlignment="1">
      <alignment horizontal="center" vertical="top" wrapText="1"/>
    </xf>
    <xf numFmtId="165" fontId="1" fillId="2" borderId="3" xfId="1" applyNumberFormat="1" applyFont="1" applyFill="1" applyBorder="1" applyAlignment="1">
      <alignment horizontal="right" vertical="top"/>
    </xf>
    <xf numFmtId="165" fontId="1" fillId="2" borderId="8" xfId="1" applyNumberFormat="1" applyFont="1" applyFill="1" applyBorder="1" applyAlignment="1">
      <alignment horizontal="right" vertical="top"/>
    </xf>
    <xf numFmtId="165" fontId="1" fillId="2" borderId="2" xfId="1" applyNumberFormat="1" applyFont="1" applyFill="1" applyBorder="1" applyAlignment="1">
      <alignment horizontal="right" vertical="top"/>
    </xf>
    <xf numFmtId="164" fontId="1" fillId="0" borderId="8" xfId="1" applyFont="1" applyBorder="1"/>
    <xf numFmtId="164" fontId="1" fillId="0" borderId="2" xfId="1" applyFont="1" applyBorder="1"/>
    <xf numFmtId="165" fontId="1" fillId="0" borderId="3" xfId="1" applyNumberFormat="1" applyFont="1" applyBorder="1"/>
    <xf numFmtId="165" fontId="1" fillId="0" borderId="8" xfId="1" applyNumberFormat="1" applyFont="1" applyBorder="1"/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right" vertical="top" wrapText="1"/>
    </xf>
    <xf numFmtId="0" fontId="1" fillId="3" borderId="3" xfId="0" applyFont="1" applyFill="1" applyBorder="1" applyAlignment="1">
      <alignment horizontal="left" vertical="top" wrapText="1"/>
    </xf>
    <xf numFmtId="172" fontId="1" fillId="2" borderId="3" xfId="1" applyNumberFormat="1" applyFont="1" applyFill="1" applyBorder="1" applyAlignment="1">
      <alignment horizontal="right" vertical="top"/>
    </xf>
    <xf numFmtId="172" fontId="1" fillId="2" borderId="8" xfId="1" applyNumberFormat="1" applyFont="1" applyFill="1" applyBorder="1" applyAlignment="1">
      <alignment horizontal="right" vertical="top"/>
    </xf>
    <xf numFmtId="165" fontId="1" fillId="2" borderId="8" xfId="0" applyNumberFormat="1" applyFont="1" applyFill="1" applyBorder="1" applyAlignment="1">
      <alignment horizontal="left" vertical="top"/>
    </xf>
    <xf numFmtId="172" fontId="1" fillId="2" borderId="2" xfId="1" applyNumberFormat="1" applyFont="1" applyFill="1" applyBorder="1" applyAlignment="1">
      <alignment horizontal="right" vertical="top"/>
    </xf>
    <xf numFmtId="165" fontId="1" fillId="2" borderId="2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165" fontId="1" fillId="2" borderId="3" xfId="0" applyNumberFormat="1" applyFont="1" applyFill="1" applyBorder="1" applyAlignment="1">
      <alignment horizontal="right" vertical="top" wrapText="1"/>
    </xf>
    <xf numFmtId="49" fontId="1" fillId="2" borderId="13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165" fontId="13" fillId="2" borderId="13" xfId="1" applyNumberFormat="1" applyFont="1" applyFill="1" applyBorder="1" applyAlignment="1">
      <alignment vertical="top" wrapText="1"/>
    </xf>
    <xf numFmtId="165" fontId="3" fillId="2" borderId="13" xfId="1" applyNumberFormat="1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49" fontId="1" fillId="2" borderId="0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164" fontId="3" fillId="0" borderId="3" xfId="1" applyFont="1" applyBorder="1" applyAlignment="1">
      <alignment horizontal="center" vertical="top" wrapText="1"/>
    </xf>
    <xf numFmtId="172" fontId="13" fillId="2" borderId="3" xfId="1" applyNumberFormat="1" applyFont="1" applyFill="1" applyBorder="1" applyAlignment="1">
      <alignment horizontal="right" vertical="top" wrapText="1"/>
    </xf>
    <xf numFmtId="172" fontId="13" fillId="2" borderId="8" xfId="1" applyNumberFormat="1" applyFont="1" applyFill="1" applyBorder="1" applyAlignment="1">
      <alignment horizontal="right" vertical="top" wrapText="1"/>
    </xf>
    <xf numFmtId="172" fontId="13" fillId="2" borderId="2" xfId="1" applyNumberFormat="1" applyFont="1" applyFill="1" applyBorder="1" applyAlignment="1">
      <alignment horizontal="right" vertical="top" wrapText="1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171" fontId="1" fillId="0" borderId="3" xfId="0" applyNumberFormat="1" applyFont="1" applyFill="1" applyBorder="1" applyAlignment="1">
      <alignment horizontal="center" vertical="top"/>
    </xf>
    <xf numFmtId="171" fontId="1" fillId="0" borderId="8" xfId="0" applyNumberFormat="1" applyFont="1" applyFill="1" applyBorder="1" applyAlignment="1">
      <alignment horizontal="center" vertical="top"/>
    </xf>
    <xf numFmtId="171" fontId="1" fillId="0" borderId="2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168" fontId="3" fillId="0" borderId="0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5" fontId="13" fillId="0" borderId="3" xfId="1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14" fontId="3" fillId="0" borderId="3" xfId="0" applyNumberFormat="1" applyFont="1" applyBorder="1" applyAlignment="1">
      <alignment horizontal="center" vertical="top"/>
    </xf>
    <xf numFmtId="0" fontId="18" fillId="0" borderId="3" xfId="0" applyFont="1" applyBorder="1" applyAlignment="1">
      <alignment horizontal="left" vertical="top" wrapText="1"/>
    </xf>
    <xf numFmtId="168" fontId="18" fillId="0" borderId="3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165" fontId="19" fillId="0" borderId="0" xfId="1" applyNumberFormat="1" applyFont="1" applyBorder="1" applyAlignment="1">
      <alignment vertical="top" wrapText="1"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0" fontId="15" fillId="0" borderId="0" xfId="0" applyFont="1" applyBorder="1" applyAlignment="1">
      <alignment horizontal="left" vertical="center"/>
    </xf>
    <xf numFmtId="15" fontId="1" fillId="0" borderId="0" xfId="0" applyNumberFormat="1" applyFont="1" applyBorder="1" applyAlignment="1">
      <alignment horizontal="center" vertical="center"/>
    </xf>
    <xf numFmtId="164" fontId="18" fillId="0" borderId="0" xfId="1" applyFont="1" applyBorder="1" applyAlignment="1">
      <alignment horizontal="center" vertical="top" wrapText="1"/>
    </xf>
    <xf numFmtId="171" fontId="1" fillId="0" borderId="0" xfId="0" applyNumberFormat="1" applyFont="1" applyBorder="1" applyAlignment="1">
      <alignment horizontal="center" vertical="center"/>
    </xf>
    <xf numFmtId="15" fontId="1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top" wrapText="1"/>
    </xf>
    <xf numFmtId="168" fontId="18" fillId="0" borderId="0" xfId="0" applyNumberFormat="1" applyFont="1" applyBorder="1"/>
    <xf numFmtId="0" fontId="1" fillId="0" borderId="0" xfId="0" applyFont="1" applyBorder="1" applyAlignment="1">
      <alignment horizontal="center" vertical="center" wrapText="1"/>
    </xf>
    <xf numFmtId="168" fontId="18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15" fontId="1" fillId="0" borderId="0" xfId="0" applyNumberFormat="1" applyFont="1" applyBorder="1" applyAlignment="1">
      <alignment horizontal="center" vertical="center" wrapText="1"/>
    </xf>
    <xf numFmtId="164" fontId="1" fillId="0" borderId="0" xfId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171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64" fontId="1" fillId="0" borderId="0" xfId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textRotation="90" wrapText="1"/>
    </xf>
    <xf numFmtId="0" fontId="1" fillId="0" borderId="0" xfId="0" applyFont="1" applyBorder="1" applyAlignment="1">
      <alignment horizontal="right"/>
    </xf>
    <xf numFmtId="171" fontId="1" fillId="3" borderId="1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horizontal="center" vertical="top"/>
    </xf>
    <xf numFmtId="171" fontId="1" fillId="3" borderId="3" xfId="0" applyNumberFormat="1" applyFont="1" applyFill="1" applyBorder="1" applyAlignment="1">
      <alignment horizontal="left" vertical="top"/>
    </xf>
    <xf numFmtId="171" fontId="1" fillId="3" borderId="8" xfId="0" applyNumberFormat="1" applyFont="1" applyFill="1" applyBorder="1" applyAlignment="1">
      <alignment horizontal="left" vertical="top"/>
    </xf>
    <xf numFmtId="171" fontId="1" fillId="3" borderId="2" xfId="0" applyNumberFormat="1" applyFont="1" applyFill="1" applyBorder="1" applyAlignment="1">
      <alignment horizontal="left" vertical="top"/>
    </xf>
    <xf numFmtId="171" fontId="1" fillId="2" borderId="1" xfId="0" applyNumberFormat="1" applyFont="1" applyFill="1" applyBorder="1" applyAlignment="1">
      <alignment horizontal="left" vertical="top"/>
    </xf>
    <xf numFmtId="171" fontId="1" fillId="2" borderId="8" xfId="0" applyNumberFormat="1" applyFont="1" applyFill="1" applyBorder="1" applyAlignment="1">
      <alignment horizontal="left" vertical="top"/>
    </xf>
    <xf numFmtId="171" fontId="1" fillId="2" borderId="2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/>
    </xf>
    <xf numFmtId="165" fontId="1" fillId="3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textRotation="90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vertical="top" wrapText="1"/>
    </xf>
    <xf numFmtId="171" fontId="1" fillId="2" borderId="2" xfId="0" applyNumberFormat="1" applyFont="1" applyFill="1" applyBorder="1" applyAlignment="1">
      <alignment vertical="top"/>
    </xf>
    <xf numFmtId="0" fontId="21" fillId="3" borderId="8" xfId="0" applyFont="1" applyFill="1" applyBorder="1" applyAlignment="1">
      <alignment horizontal="left" vertical="top"/>
    </xf>
    <xf numFmtId="0" fontId="21" fillId="3" borderId="2" xfId="0" applyFont="1" applyFill="1" applyBorder="1" applyAlignment="1">
      <alignment horizontal="left" vertical="top"/>
    </xf>
    <xf numFmtId="164" fontId="1" fillId="0" borderId="3" xfId="1" applyFont="1" applyBorder="1" applyAlignment="1">
      <alignment vertical="top"/>
    </xf>
    <xf numFmtId="165" fontId="1" fillId="0" borderId="3" xfId="1" applyNumberFormat="1" applyFont="1" applyBorder="1" applyAlignment="1">
      <alignment vertical="top"/>
    </xf>
    <xf numFmtId="0" fontId="1" fillId="2" borderId="3" xfId="0" applyFont="1" applyFill="1" applyBorder="1" applyAlignment="1">
      <alignment horizontal="left" vertical="top"/>
    </xf>
    <xf numFmtId="164" fontId="1" fillId="0" borderId="8" xfId="1" applyFont="1" applyBorder="1" applyAlignment="1">
      <alignment vertical="top"/>
    </xf>
    <xf numFmtId="165" fontId="1" fillId="0" borderId="8" xfId="1" applyNumberFormat="1" applyFont="1" applyBorder="1" applyAlignment="1">
      <alignment vertical="top"/>
    </xf>
    <xf numFmtId="0" fontId="1" fillId="2" borderId="8" xfId="0" applyFont="1" applyFill="1" applyBorder="1" applyAlignment="1">
      <alignment horizontal="left" vertical="top"/>
    </xf>
    <xf numFmtId="164" fontId="1" fillId="0" borderId="2" xfId="1" applyFont="1" applyBorder="1" applyAlignment="1">
      <alignment vertical="top"/>
    </xf>
    <xf numFmtId="165" fontId="1" fillId="0" borderId="2" xfId="1" applyNumberFormat="1" applyFont="1" applyBorder="1" applyAlignment="1">
      <alignment vertical="top"/>
    </xf>
    <xf numFmtId="4" fontId="20" fillId="0" borderId="3" xfId="0" applyNumberFormat="1" applyFont="1" applyFill="1" applyBorder="1" applyAlignment="1">
      <alignment horizontal="right" vertical="top" wrapText="1"/>
    </xf>
    <xf numFmtId="0" fontId="20" fillId="0" borderId="8" xfId="0" applyFont="1" applyBorder="1" applyAlignment="1">
      <alignment vertical="top"/>
    </xf>
    <xf numFmtId="4" fontId="20" fillId="0" borderId="0" xfId="0" applyNumberFormat="1" applyFont="1" applyFill="1" applyAlignment="1">
      <alignment horizontal="right" vertical="top" wrapText="1"/>
    </xf>
    <xf numFmtId="4" fontId="20" fillId="0" borderId="0" xfId="0" applyNumberFormat="1" applyFont="1" applyFill="1" applyAlignment="1">
      <alignment vertical="top"/>
    </xf>
    <xf numFmtId="0" fontId="20" fillId="0" borderId="2" xfId="0" applyFont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65" fontId="3" fillId="2" borderId="1" xfId="1" applyNumberFormat="1" applyFont="1" applyFill="1" applyBorder="1" applyAlignment="1">
      <alignment horizontal="right" vertical="top" wrapText="1"/>
    </xf>
    <xf numFmtId="165" fontId="13" fillId="2" borderId="3" xfId="1" applyNumberFormat="1" applyFont="1" applyFill="1" applyBorder="1" applyAlignment="1">
      <alignment horizontal="right" vertical="top" wrapText="1"/>
    </xf>
    <xf numFmtId="165" fontId="3" fillId="2" borderId="3" xfId="1" applyNumberFormat="1" applyFont="1" applyFill="1" applyBorder="1" applyAlignment="1">
      <alignment horizontal="right" vertical="top" wrapText="1"/>
    </xf>
    <xf numFmtId="165" fontId="13" fillId="2" borderId="8" xfId="1" applyNumberFormat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13" fillId="2" borderId="2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171" fontId="1" fillId="0" borderId="3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horizontal="right" vertical="top" wrapText="1"/>
    </xf>
    <xf numFmtId="171" fontId="1" fillId="0" borderId="3" xfId="0" applyNumberFormat="1" applyFont="1" applyFill="1" applyBorder="1" applyAlignment="1">
      <alignment horizontal="right" vertical="top" wrapText="1"/>
    </xf>
    <xf numFmtId="171" fontId="1" fillId="0" borderId="2" xfId="0" applyNumberFormat="1" applyFont="1" applyFill="1" applyBorder="1" applyAlignment="1">
      <alignment horizontal="right" vertical="top" wrapText="1"/>
    </xf>
    <xf numFmtId="171" fontId="1" fillId="0" borderId="8" xfId="0" applyNumberFormat="1" applyFont="1" applyFill="1" applyBorder="1" applyAlignment="1">
      <alignment horizontal="right" vertical="top" wrapText="1"/>
    </xf>
    <xf numFmtId="171" fontId="1" fillId="3" borderId="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171" fontId="1" fillId="3" borderId="3" xfId="0" applyNumberFormat="1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172" fontId="1" fillId="2" borderId="3" xfId="1" applyNumberFormat="1" applyFont="1" applyFill="1" applyBorder="1" applyAlignment="1">
      <alignment horizontal="right" vertical="top" wrapText="1"/>
    </xf>
    <xf numFmtId="172" fontId="1" fillId="2" borderId="2" xfId="1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17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1" applyFont="1" applyBorder="1" applyAlignment="1">
      <alignment horizontal="center" vertical="top" wrapText="1"/>
    </xf>
    <xf numFmtId="171" fontId="1" fillId="2" borderId="1" xfId="0" applyNumberFormat="1" applyFont="1" applyFill="1" applyBorder="1" applyAlignment="1">
      <alignment horizontal="center" vertical="top"/>
    </xf>
    <xf numFmtId="171" fontId="1" fillId="2" borderId="3" xfId="0" applyNumberFormat="1" applyFont="1" applyFill="1" applyBorder="1" applyAlignment="1">
      <alignment horizontal="center" vertical="top"/>
    </xf>
    <xf numFmtId="165" fontId="1" fillId="0" borderId="3" xfId="1" applyNumberFormat="1" applyFont="1" applyBorder="1" applyAlignment="1">
      <alignment horizontal="right" vertical="top"/>
    </xf>
    <xf numFmtId="165" fontId="1" fillId="0" borderId="8" xfId="1" applyNumberFormat="1" applyFont="1" applyBorder="1" applyAlignment="1">
      <alignment horizontal="right" vertical="top"/>
    </xf>
    <xf numFmtId="165" fontId="1" fillId="0" borderId="2" xfId="1" applyNumberFormat="1" applyFont="1" applyBorder="1" applyAlignment="1">
      <alignment horizontal="right" vertical="top"/>
    </xf>
    <xf numFmtId="171" fontId="3" fillId="3" borderId="1" xfId="0" applyNumberFormat="1" applyFont="1" applyFill="1" applyBorder="1" applyAlignment="1">
      <alignment horizontal="center" vertical="top" wrapText="1"/>
    </xf>
    <xf numFmtId="168" fontId="18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/>
    <xf numFmtId="0" fontId="3" fillId="3" borderId="1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5" fontId="13" fillId="0" borderId="8" xfId="1" applyNumberFormat="1" applyFont="1" applyBorder="1" applyAlignment="1">
      <alignment horizontal="left" vertical="top" wrapText="1"/>
    </xf>
    <xf numFmtId="165" fontId="13" fillId="0" borderId="2" xfId="1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vertical="center" textRotation="90" wrapText="1"/>
    </xf>
    <xf numFmtId="0" fontId="1" fillId="0" borderId="8" xfId="0" applyFont="1" applyBorder="1" applyAlignment="1">
      <alignment vertical="center" textRotation="90"/>
    </xf>
    <xf numFmtId="0" fontId="3" fillId="0" borderId="8" xfId="0" applyFont="1" applyBorder="1" applyAlignment="1">
      <alignment horizontal="center" vertical="center" textRotation="90" wrapText="1"/>
    </xf>
    <xf numFmtId="14" fontId="3" fillId="0" borderId="8" xfId="0" applyNumberFormat="1" applyFont="1" applyBorder="1" applyAlignment="1">
      <alignment horizontal="center" vertical="top"/>
    </xf>
    <xf numFmtId="164" fontId="3" fillId="0" borderId="8" xfId="1" applyFont="1" applyBorder="1" applyAlignment="1">
      <alignment horizontal="center" vertical="top" wrapText="1"/>
    </xf>
    <xf numFmtId="171" fontId="1" fillId="0" borderId="8" xfId="0" applyNumberFormat="1" applyFont="1" applyBorder="1" applyAlignment="1">
      <alignment horizontal="center" vertical="top"/>
    </xf>
    <xf numFmtId="15" fontId="1" fillId="0" borderId="8" xfId="0" applyNumberFormat="1" applyFont="1" applyBorder="1" applyAlignment="1">
      <alignment vertical="center"/>
    </xf>
    <xf numFmtId="0" fontId="18" fillId="0" borderId="8" xfId="0" applyFont="1" applyBorder="1" applyAlignment="1">
      <alignment horizontal="left" vertical="top" wrapText="1"/>
    </xf>
    <xf numFmtId="168" fontId="18" fillId="0" borderId="8" xfId="0" applyNumberFormat="1" applyFont="1" applyBorder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168" fontId="18" fillId="0" borderId="8" xfId="0" applyNumberFormat="1" applyFont="1" applyBorder="1" applyAlignment="1">
      <alignment horizontal="right" vertical="top"/>
    </xf>
    <xf numFmtId="0" fontId="1" fillId="0" borderId="8" xfId="0" applyFont="1" applyBorder="1" applyAlignment="1">
      <alignment vertical="top"/>
    </xf>
    <xf numFmtId="166" fontId="1" fillId="0" borderId="8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4" fontId="3" fillId="0" borderId="2" xfId="0" applyNumberFormat="1" applyFont="1" applyBorder="1" applyAlignment="1">
      <alignment horizontal="center" vertical="top"/>
    </xf>
    <xf numFmtId="164" fontId="3" fillId="0" borderId="2" xfId="1" applyFont="1" applyBorder="1" applyAlignment="1">
      <alignment horizontal="center" vertical="top" wrapText="1"/>
    </xf>
    <xf numFmtId="17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5" fontId="1" fillId="0" borderId="2" xfId="0" applyNumberFormat="1" applyFont="1" applyBorder="1" applyAlignment="1">
      <alignment vertical="center"/>
    </xf>
    <xf numFmtId="0" fontId="18" fillId="0" borderId="2" xfId="0" applyFont="1" applyBorder="1" applyAlignment="1">
      <alignment horizontal="left" vertical="top" wrapText="1"/>
    </xf>
    <xf numFmtId="168" fontId="18" fillId="0" borderId="2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68" fontId="18" fillId="0" borderId="2" xfId="0" applyNumberFormat="1" applyFont="1" applyBorder="1" applyAlignment="1">
      <alignment horizontal="right" vertical="top"/>
    </xf>
    <xf numFmtId="166" fontId="1" fillId="0" borderId="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165" fontId="18" fillId="0" borderId="7" xfId="1" applyNumberFormat="1" applyFont="1" applyBorder="1" applyAlignment="1">
      <alignment horizontal="left" vertical="top" wrapText="1"/>
    </xf>
    <xf numFmtId="165" fontId="18" fillId="0" borderId="12" xfId="1" applyNumberFormat="1" applyFont="1" applyBorder="1" applyAlignment="1">
      <alignment horizontal="left" vertical="top" wrapText="1"/>
    </xf>
    <xf numFmtId="165" fontId="18" fillId="0" borderId="11" xfId="1" applyNumberFormat="1" applyFont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/>
    </xf>
    <xf numFmtId="171" fontId="1" fillId="2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 wrapText="1"/>
    </xf>
    <xf numFmtId="15" fontId="1" fillId="0" borderId="8" xfId="0" applyNumberFormat="1" applyFont="1" applyBorder="1" applyAlignment="1">
      <alignment vertical="top"/>
    </xf>
    <xf numFmtId="15" fontId="1" fillId="0" borderId="2" xfId="0" applyNumberFormat="1" applyFont="1" applyBorder="1" applyAlignment="1">
      <alignment vertical="top"/>
    </xf>
    <xf numFmtId="15" fontId="1" fillId="0" borderId="0" xfId="0" applyNumberFormat="1" applyFont="1" applyBorder="1" applyAlignment="1">
      <alignment vertical="top"/>
    </xf>
    <xf numFmtId="15" fontId="1" fillId="0" borderId="0" xfId="0" applyNumberFormat="1" applyFont="1" applyBorder="1" applyAlignment="1">
      <alignment horizontal="center" vertical="top"/>
    </xf>
    <xf numFmtId="171" fontId="1" fillId="0" borderId="3" xfId="0" applyNumberFormat="1" applyFont="1" applyBorder="1" applyAlignment="1">
      <alignment vertical="top"/>
    </xf>
    <xf numFmtId="49" fontId="1" fillId="0" borderId="3" xfId="0" applyNumberFormat="1" applyFont="1" applyBorder="1" applyAlignment="1">
      <alignment horizontal="center" vertical="top"/>
    </xf>
    <xf numFmtId="49" fontId="25" fillId="0" borderId="0" xfId="0" applyNumberFormat="1" applyFont="1" applyAlignment="1">
      <alignment horizont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Alignment="1">
      <alignment horizontal="center" vertical="top"/>
    </xf>
    <xf numFmtId="0" fontId="3" fillId="0" borderId="8" xfId="0" applyFont="1" applyBorder="1" applyAlignment="1">
      <alignment horizontal="center" vertical="center" textRotation="90" wrapText="1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64" fontId="1" fillId="0" borderId="3" xfId="1" applyFont="1" applyBorder="1" applyAlignment="1">
      <alignment horizontal="center" vertical="top"/>
    </xf>
    <xf numFmtId="171" fontId="1" fillId="0" borderId="8" xfId="0" applyNumberFormat="1" applyFont="1" applyBorder="1" applyAlignment="1">
      <alignment vertical="top"/>
    </xf>
    <xf numFmtId="164" fontId="1" fillId="0" borderId="8" xfId="1" applyFont="1" applyBorder="1" applyAlignment="1">
      <alignment horizontal="center" vertical="top"/>
    </xf>
    <xf numFmtId="0" fontId="1" fillId="3" borderId="17" xfId="0" applyNumberFormat="1" applyFont="1" applyFill="1" applyBorder="1" applyAlignment="1">
      <alignment horizontal="left" vertical="top" wrapText="1"/>
    </xf>
    <xf numFmtId="165" fontId="18" fillId="3" borderId="12" xfId="1" applyNumberFormat="1" applyFont="1" applyFill="1" applyBorder="1" applyAlignment="1">
      <alignment horizontal="left" vertical="top" wrapText="1"/>
    </xf>
    <xf numFmtId="168" fontId="18" fillId="3" borderId="8" xfId="0" applyNumberFormat="1" applyFont="1" applyFill="1" applyBorder="1" applyAlignment="1">
      <alignment horizontal="right" vertical="top"/>
    </xf>
    <xf numFmtId="0" fontId="1" fillId="3" borderId="8" xfId="0" applyFont="1" applyFill="1" applyBorder="1" applyAlignment="1">
      <alignment vertical="top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171" fontId="1" fillId="2" borderId="1" xfId="0" applyNumberFormat="1" applyFont="1" applyFill="1" applyBorder="1" applyAlignment="1">
      <alignment horizontal="center" vertical="top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15" fontId="1" fillId="2" borderId="0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5" fontId="13" fillId="2" borderId="3" xfId="1" applyNumberFormat="1" applyFont="1" applyFill="1" applyBorder="1" applyAlignment="1">
      <alignment horizontal="right" vertical="top" wrapText="1"/>
    </xf>
    <xf numFmtId="165" fontId="13" fillId="2" borderId="8" xfId="1" applyNumberFormat="1" applyFont="1" applyFill="1" applyBorder="1" applyAlignment="1">
      <alignment horizontal="right" vertical="top" wrapText="1"/>
    </xf>
    <xf numFmtId="165" fontId="13" fillId="2" borderId="2" xfId="1" applyNumberFormat="1" applyFont="1" applyFill="1" applyBorder="1" applyAlignment="1">
      <alignment horizontal="right" vertical="top" wrapText="1"/>
    </xf>
    <xf numFmtId="165" fontId="3" fillId="2" borderId="3" xfId="1" applyNumberFormat="1" applyFont="1" applyFill="1" applyBorder="1" applyAlignment="1">
      <alignment horizontal="right" vertical="top" wrapText="1"/>
    </xf>
    <xf numFmtId="165" fontId="3" fillId="2" borderId="8" xfId="1" applyNumberFormat="1" applyFont="1" applyFill="1" applyBorder="1" applyAlignment="1">
      <alignment horizontal="right" vertical="top" wrapText="1"/>
    </xf>
    <xf numFmtId="165" fontId="3" fillId="2" borderId="2" xfId="1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1" fontId="1" fillId="2" borderId="3" xfId="0" applyNumberFormat="1" applyFont="1" applyFill="1" applyBorder="1" applyAlignment="1">
      <alignment horizontal="center" vertical="top" wrapText="1"/>
    </xf>
    <xf numFmtId="171" fontId="1" fillId="2" borderId="2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24" fillId="2" borderId="1" xfId="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right" vertical="top"/>
    </xf>
    <xf numFmtId="0" fontId="10" fillId="2" borderId="0" xfId="0" applyFont="1" applyFill="1" applyAlignment="1">
      <alignment horizontal="right" vertical="top"/>
    </xf>
    <xf numFmtId="0" fontId="2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3" fillId="0" borderId="3" xfId="1" applyFont="1" applyBorder="1" applyAlignment="1">
      <alignment horizontal="center" vertical="top" wrapText="1"/>
    </xf>
    <xf numFmtId="164" fontId="3" fillId="0" borderId="2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1" fontId="3" fillId="0" borderId="3" xfId="0" applyNumberFormat="1" applyFont="1" applyBorder="1" applyAlignment="1">
      <alignment horizontal="center" vertical="top" wrapText="1"/>
    </xf>
    <xf numFmtId="171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171" fontId="1" fillId="0" borderId="1" xfId="0" applyNumberFormat="1" applyFont="1" applyFill="1" applyBorder="1" applyAlignment="1">
      <alignment horizontal="right" vertical="top" wrapText="1"/>
    </xf>
    <xf numFmtId="171" fontId="1" fillId="0" borderId="1" xfId="0" applyNumberFormat="1" applyFont="1" applyFill="1" applyBorder="1" applyAlignment="1">
      <alignment horizontal="center" vertical="top"/>
    </xf>
    <xf numFmtId="171" fontId="1" fillId="2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textRotation="90"/>
    </xf>
    <xf numFmtId="172" fontId="3" fillId="2" borderId="1" xfId="1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172" fontId="13" fillId="2" borderId="1" xfId="1" applyNumberFormat="1" applyFont="1" applyFill="1" applyBorder="1" applyAlignment="1">
      <alignment horizontal="right" vertical="top" wrapText="1"/>
    </xf>
    <xf numFmtId="171" fontId="1" fillId="2" borderId="3" xfId="0" applyNumberFormat="1" applyFont="1" applyFill="1" applyBorder="1" applyAlignment="1">
      <alignment horizontal="center" vertical="top"/>
    </xf>
    <xf numFmtId="171" fontId="1" fillId="2" borderId="8" xfId="0" applyNumberFormat="1" applyFont="1" applyFill="1" applyBorder="1" applyAlignment="1">
      <alignment horizontal="center" vertical="top"/>
    </xf>
    <xf numFmtId="171" fontId="1" fillId="2" borderId="2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172" fontId="19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171" fontId="3" fillId="2" borderId="1" xfId="0" applyNumberFormat="1" applyFont="1" applyFill="1" applyBorder="1" applyAlignment="1">
      <alignment horizontal="center" vertical="top" wrapText="1"/>
    </xf>
    <xf numFmtId="171" fontId="3" fillId="2" borderId="1" xfId="0" applyNumberFormat="1" applyFont="1" applyFill="1" applyBorder="1" applyAlignment="1">
      <alignment horizontal="center" vertical="top"/>
    </xf>
    <xf numFmtId="172" fontId="3" fillId="2" borderId="1" xfId="1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308481</xdr:colOff>
      <xdr:row>5</xdr:row>
      <xdr:rowOff>527556</xdr:rowOff>
    </xdr:from>
    <xdr:ext cx="1965613" cy="614795"/>
    <xdr:sp macro="" textlink="">
      <xdr:nvSpPr>
        <xdr:cNvPr id="2" name="TextBox 1"/>
        <xdr:cNvSpPr txBox="1"/>
      </xdr:nvSpPr>
      <xdr:spPr>
        <a:xfrm>
          <a:off x="891887" y="2884994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23813</xdr:colOff>
      <xdr:row>8</xdr:row>
      <xdr:rowOff>523877</xdr:rowOff>
    </xdr:from>
    <xdr:ext cx="2559843" cy="614795"/>
    <xdr:sp macro="" textlink="">
      <xdr:nvSpPr>
        <xdr:cNvPr id="4" name="TextBox 3"/>
        <xdr:cNvSpPr txBox="1"/>
      </xdr:nvSpPr>
      <xdr:spPr>
        <a:xfrm>
          <a:off x="607219" y="5167315"/>
          <a:ext cx="255984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11906</xdr:colOff>
      <xdr:row>10</xdr:row>
      <xdr:rowOff>297656</xdr:rowOff>
    </xdr:from>
    <xdr:ext cx="6477000" cy="1369218"/>
    <xdr:sp macro="" textlink="">
      <xdr:nvSpPr>
        <xdr:cNvPr id="6" name="TextBox 5"/>
        <xdr:cNvSpPr txBox="1"/>
      </xdr:nvSpPr>
      <xdr:spPr>
        <a:xfrm>
          <a:off x="10548937" y="6536531"/>
          <a:ext cx="6477000" cy="136921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ข้อกำหนดรายละเอียดคุณลักษณะเฉพาะมีความคลาดเคลื่อน</a:t>
          </a:r>
        </a:p>
        <a:p>
          <a:pPr algn="ctr"/>
          <a:r>
            <a:rPr lang="th-TH" sz="1400">
              <a:solidFill>
                <a:srgbClr val="FF0000"/>
              </a:solidFill>
            </a:rPr>
            <a:t>ประกาศยกเลิก ประกาศรายชื่อผู้ชนะการเสนอราคา</a:t>
          </a:r>
          <a:r>
            <a:rPr lang="th-TH" sz="1400" baseline="0">
              <a:solidFill>
                <a:srgbClr val="FF0000"/>
              </a:solidFill>
            </a:rPr>
            <a:t>ฯ (21 พ.ย. 65)</a:t>
          </a:r>
          <a:r>
            <a:rPr lang="th-TH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400" baseline="0">
              <a:solidFill>
                <a:srgbClr val="FF0000"/>
              </a:solidFill>
            </a:rPr>
            <a:t>, 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11907</xdr:colOff>
      <xdr:row>15</xdr:row>
      <xdr:rowOff>190499</xdr:rowOff>
    </xdr:from>
    <xdr:ext cx="6477000" cy="1369218"/>
    <xdr:sp macro="" textlink="">
      <xdr:nvSpPr>
        <xdr:cNvPr id="7" name="TextBox 6"/>
        <xdr:cNvSpPr txBox="1"/>
      </xdr:nvSpPr>
      <xdr:spPr>
        <a:xfrm>
          <a:off x="10548938" y="8393905"/>
          <a:ext cx="6477000" cy="1369218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12370</xdr:colOff>
      <xdr:row>18</xdr:row>
      <xdr:rowOff>37109</xdr:rowOff>
    </xdr:from>
    <xdr:ext cx="6477000" cy="1150423"/>
    <xdr:sp macro="" textlink="">
      <xdr:nvSpPr>
        <xdr:cNvPr id="8" name="TextBox 7"/>
        <xdr:cNvSpPr txBox="1"/>
      </xdr:nvSpPr>
      <xdr:spPr>
        <a:xfrm>
          <a:off x="10551721" y="9957953"/>
          <a:ext cx="6477000" cy="1150423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(21 พ.ย. 65)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342633</xdr:colOff>
      <xdr:row>6</xdr:row>
      <xdr:rowOff>48054</xdr:rowOff>
    </xdr:from>
    <xdr:to>
      <xdr:col>23</xdr:col>
      <xdr:colOff>821531</xdr:colOff>
      <xdr:row>6</xdr:row>
      <xdr:rowOff>428624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131071" y="5322523"/>
          <a:ext cx="478898" cy="38057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222248</xdr:colOff>
      <xdr:row>5</xdr:row>
      <xdr:rowOff>226483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13</xdr:col>
      <xdr:colOff>59531</xdr:colOff>
      <xdr:row>5</xdr:row>
      <xdr:rowOff>14883</xdr:rowOff>
    </xdr:from>
    <xdr:ext cx="7739062" cy="1116211"/>
    <xdr:sp macro="" textlink="">
      <xdr:nvSpPr>
        <xdr:cNvPr id="17" name="TextBox 16"/>
        <xdr:cNvSpPr txBox="1"/>
      </xdr:nvSpPr>
      <xdr:spPr>
        <a:xfrm>
          <a:off x="9778008" y="4018360"/>
          <a:ext cx="7739062" cy="1116211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4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4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400">
              <a:solidFill>
                <a:srgbClr val="FF0000"/>
              </a:solidFill>
            </a:rPr>
            <a:t> (30 ม.ค. 66)</a:t>
          </a:r>
          <a:endParaRPr lang="en-US" sz="1400">
            <a:solidFill>
              <a:srgbClr val="FF0000"/>
            </a:solidFill>
          </a:endParaRPr>
        </a:p>
      </xdr:txBody>
    </xdr:sp>
    <xdr:clientData/>
  </xdr:oneCellAnchor>
  <xdr:twoCellAnchor>
    <xdr:from>
      <xdr:col>8</xdr:col>
      <xdr:colOff>0</xdr:colOff>
      <xdr:row>6</xdr:row>
      <xdr:rowOff>0</xdr:rowOff>
    </xdr:from>
    <xdr:to>
      <xdr:col>8</xdr:col>
      <xdr:colOff>222248</xdr:colOff>
      <xdr:row>6</xdr:row>
      <xdr:rowOff>226483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997773" y="4003477"/>
          <a:ext cx="222248" cy="226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68796</xdr:colOff>
      <xdr:row>4</xdr:row>
      <xdr:rowOff>1559691</xdr:rowOff>
    </xdr:from>
    <xdr:to>
      <xdr:col>4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68800</xdr:colOff>
      <xdr:row>4</xdr:row>
      <xdr:rowOff>1559701</xdr:rowOff>
    </xdr:from>
    <xdr:to>
      <xdr:col>5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31740</xdr:colOff>
      <xdr:row>4</xdr:row>
      <xdr:rowOff>1559730</xdr:rowOff>
    </xdr:from>
    <xdr:to>
      <xdr:col>8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31778</xdr:colOff>
      <xdr:row>4</xdr:row>
      <xdr:rowOff>1559704</xdr:rowOff>
    </xdr:from>
    <xdr:to>
      <xdr:col>6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55583</xdr:colOff>
      <xdr:row>4</xdr:row>
      <xdr:rowOff>1559724</xdr:rowOff>
    </xdr:from>
    <xdr:to>
      <xdr:col>7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322694</xdr:colOff>
      <xdr:row>4</xdr:row>
      <xdr:rowOff>1633923</xdr:rowOff>
    </xdr:from>
    <xdr:to>
      <xdr:col>23</xdr:col>
      <xdr:colOff>587277</xdr:colOff>
      <xdr:row>4</xdr:row>
      <xdr:rowOff>1845590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2163" y="352701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12363</xdr:colOff>
      <xdr:row>6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5232565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8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6568539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9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7904513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12368</xdr:colOff>
      <xdr:row>5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93" y="3896591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12363</xdr:colOff>
      <xdr:row>15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20188" y="9240487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12362</xdr:colOff>
      <xdr:row>18</xdr:row>
      <xdr:rowOff>0</xdr:rowOff>
    </xdr:from>
    <xdr:ext cx="292633" cy="292633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2</xdr:col>
      <xdr:colOff>119063</xdr:colOff>
      <xdr:row>19</xdr:row>
      <xdr:rowOff>0</xdr:rowOff>
    </xdr:from>
    <xdr:ext cx="2104159" cy="614795"/>
    <xdr:sp macro="" textlink="">
      <xdr:nvSpPr>
        <xdr:cNvPr id="49" name="TextBox 48"/>
        <xdr:cNvSpPr txBox="1"/>
      </xdr:nvSpPr>
      <xdr:spPr>
        <a:xfrm>
          <a:off x="500063" y="13049250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210293</xdr:colOff>
      <xdr:row>5</xdr:row>
      <xdr:rowOff>705098</xdr:rowOff>
    </xdr:from>
    <xdr:ext cx="1965613" cy="614795"/>
    <xdr:sp macro="" textlink="">
      <xdr:nvSpPr>
        <xdr:cNvPr id="51" name="TextBox 50"/>
        <xdr:cNvSpPr txBox="1"/>
      </xdr:nvSpPr>
      <xdr:spPr>
        <a:xfrm>
          <a:off x="593767" y="4601689"/>
          <a:ext cx="1965613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ไม่มีผู้ยื่นข้อเสนอและเสนอราคาฯ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(15</a:t>
          </a:r>
          <a:r>
            <a:rPr lang="th-TH" sz="1100" baseline="0">
              <a:solidFill>
                <a:srgbClr val="FF0000"/>
              </a:solidFill>
            </a:rPr>
            <a:t> ก.ย</a:t>
          </a:r>
          <a:r>
            <a:rPr lang="th-TH" sz="1100">
              <a:solidFill>
                <a:srgbClr val="FF0000"/>
              </a:solidFill>
            </a:rPr>
            <a:t>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148440</xdr:colOff>
      <xdr:row>8</xdr:row>
      <xdr:rowOff>828799</xdr:rowOff>
    </xdr:from>
    <xdr:ext cx="2559843" cy="503464"/>
    <xdr:sp macro="" textlink="">
      <xdr:nvSpPr>
        <xdr:cNvPr id="52" name="TextBox 51"/>
        <xdr:cNvSpPr txBox="1"/>
      </xdr:nvSpPr>
      <xdr:spPr>
        <a:xfrm>
          <a:off x="531914" y="7397338"/>
          <a:ext cx="2559843" cy="50346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100">
              <a:solidFill>
                <a:srgbClr val="FF0000"/>
              </a:solidFill>
            </a:rPr>
            <a:t>มีผู้ยื่นข้อเสนอและเสนอราคาเพียงรายเดียวฯ </a:t>
          </a:r>
        </a:p>
        <a:p>
          <a:pPr algn="ctr"/>
          <a:r>
            <a:rPr lang="th-TH" sz="1100">
              <a:solidFill>
                <a:srgbClr val="FF0000"/>
              </a:solidFill>
            </a:rPr>
            <a:t>ประกาศยกเลิก (22 ก.ย. 65)</a:t>
          </a:r>
          <a:endParaRPr lang="en-US" sz="1100">
            <a:solidFill>
              <a:srgbClr val="FF0000"/>
            </a:solidFill>
          </a:endParaRPr>
        </a:p>
      </xdr:txBody>
    </xdr:sp>
    <xdr:clientData/>
  </xdr:oneCellAnchor>
  <xdr:twoCellAnchor>
    <xdr:from>
      <xdr:col>23</xdr:col>
      <xdr:colOff>321620</xdr:colOff>
      <xdr:row>6</xdr:row>
      <xdr:rowOff>37116</xdr:rowOff>
    </xdr:from>
    <xdr:to>
      <xdr:col>23</xdr:col>
      <xdr:colOff>586203</xdr:colOff>
      <xdr:row>6</xdr:row>
      <xdr:rowOff>248783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8938665" y="5269681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12362</xdr:colOff>
      <xdr:row>19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1751623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12362</xdr:colOff>
      <xdr:row>19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1680" y="10415649"/>
          <a:ext cx="292633" cy="292633"/>
        </a:xfrm>
        <a:prstGeom prst="rect">
          <a:avLst/>
        </a:prstGeom>
      </xdr:spPr>
    </xdr:pic>
    <xdr:clientData/>
  </xdr:oneCellAnchor>
  <xdr:oneCellAnchor>
    <xdr:from>
      <xdr:col>13</xdr:col>
      <xdr:colOff>24739</xdr:colOff>
      <xdr:row>10</xdr:row>
      <xdr:rowOff>272144</xdr:rowOff>
    </xdr:from>
    <xdr:ext cx="7112825" cy="1039092"/>
    <xdr:sp macro="" textlink="">
      <xdr:nvSpPr>
        <xdr:cNvPr id="27" name="TextBox 26"/>
        <xdr:cNvSpPr txBox="1"/>
      </xdr:nvSpPr>
      <xdr:spPr>
        <a:xfrm>
          <a:off x="9005453" y="8411689"/>
          <a:ext cx="7112825" cy="1039092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200">
              <a:solidFill>
                <a:srgbClr val="FF0000"/>
              </a:solidFill>
            </a:rPr>
            <a:t>ข้อกำหนดรายละเอียดคุณลักษณะเฉพาะมีความคลาดเคลื่อน</a:t>
          </a:r>
        </a:p>
        <a:p>
          <a:pPr algn="ctr"/>
          <a:r>
            <a:rPr lang="th-TH" sz="1200">
              <a:solidFill>
                <a:srgbClr val="FF0000"/>
              </a:solidFill>
            </a:rPr>
            <a:t>ประกาศยกเลิก ประกาศรายชื่อผู้ชนะการเสนอราคา</a:t>
          </a:r>
          <a:r>
            <a:rPr lang="th-TH" sz="1200" baseline="0">
              <a:solidFill>
                <a:srgbClr val="FF0000"/>
              </a:solidFill>
            </a:rPr>
            <a:t>ฯ (21 พ.ย. 65)</a:t>
          </a:r>
          <a:r>
            <a:rPr lang="th-TH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h-TH" sz="1200" baseline="0">
              <a:solidFill>
                <a:srgbClr val="FF0000"/>
              </a:solidFill>
            </a:rPr>
            <a:t>,  </a:t>
          </a:r>
        </a:p>
        <a:p>
          <a:pPr algn="ctr"/>
          <a:r>
            <a:rPr lang="th-TH" sz="12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200">
              <a:solidFill>
                <a:srgbClr val="FF0000"/>
              </a:solidFill>
            </a:rPr>
            <a:t> (21 พ.ย. 65)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13</xdr:col>
      <xdr:colOff>12369</xdr:colOff>
      <xdr:row>15</xdr:row>
      <xdr:rowOff>148440</xdr:rowOff>
    </xdr:from>
    <xdr:ext cx="7112825" cy="913377"/>
    <xdr:sp macro="" textlink="">
      <xdr:nvSpPr>
        <xdr:cNvPr id="29" name="TextBox 28"/>
        <xdr:cNvSpPr txBox="1"/>
      </xdr:nvSpPr>
      <xdr:spPr>
        <a:xfrm>
          <a:off x="8993083" y="10267206"/>
          <a:ext cx="7112825" cy="91337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th-TH" sz="1200">
              <a:solidFill>
                <a:srgbClr val="FF0000"/>
              </a:solidFill>
            </a:rPr>
            <a:t>ไม่มีผู้ผ่านการพิจารณาด้านข้อเสนอทางด้านเทคนิค </a:t>
          </a:r>
        </a:p>
        <a:p>
          <a:pPr algn="ctr"/>
          <a:r>
            <a:rPr lang="th-TH" sz="1200" baseline="0">
              <a:solidFill>
                <a:srgbClr val="FF0000"/>
              </a:solidFill>
            </a:rPr>
            <a:t>ประกาศยกเลิก ประกาศประกวดราคาชื้อฯ</a:t>
          </a:r>
          <a:r>
            <a:rPr lang="th-TH" sz="1200">
              <a:solidFill>
                <a:srgbClr val="FF0000"/>
              </a:solidFill>
            </a:rPr>
            <a:t> (21 พ.ย. 65)</a:t>
          </a:r>
          <a:endParaRPr lang="en-US" sz="12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20</xdr:row>
      <xdr:rowOff>0</xdr:rowOff>
    </xdr:from>
    <xdr:ext cx="2104159" cy="614795"/>
    <xdr:sp macro="" textlink="">
      <xdr:nvSpPr>
        <xdr:cNvPr id="30" name="TextBox 29"/>
        <xdr:cNvSpPr txBox="1"/>
      </xdr:nvSpPr>
      <xdr:spPr>
        <a:xfrm>
          <a:off x="502537" y="11306299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21</xdr:row>
      <xdr:rowOff>0</xdr:rowOff>
    </xdr:from>
    <xdr:ext cx="2104159" cy="614795"/>
    <xdr:sp macro="" textlink="">
      <xdr:nvSpPr>
        <xdr:cNvPr id="31" name="TextBox 30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27</xdr:row>
      <xdr:rowOff>0</xdr:rowOff>
    </xdr:from>
    <xdr:ext cx="2104159" cy="614795"/>
    <xdr:sp macro="" textlink="">
      <xdr:nvSpPr>
        <xdr:cNvPr id="32" name="TextBox 31"/>
        <xdr:cNvSpPr txBox="1"/>
      </xdr:nvSpPr>
      <xdr:spPr>
        <a:xfrm>
          <a:off x="502537" y="12456721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119063</xdr:colOff>
      <xdr:row>29</xdr:row>
      <xdr:rowOff>0</xdr:rowOff>
    </xdr:from>
    <xdr:ext cx="2104159" cy="614795"/>
    <xdr:sp macro="" textlink="">
      <xdr:nvSpPr>
        <xdr:cNvPr id="33" name="TextBox 32"/>
        <xdr:cNvSpPr txBox="1"/>
      </xdr:nvSpPr>
      <xdr:spPr>
        <a:xfrm>
          <a:off x="502537" y="14757565"/>
          <a:ext cx="2104159" cy="614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292633" cy="292633"/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0" y="13567833"/>
          <a:ext cx="292633" cy="292633"/>
        </a:xfrm>
        <a:prstGeom prst="rect">
          <a:avLst/>
        </a:prstGeom>
      </xdr:spPr>
    </xdr:pic>
    <xdr:clientData/>
  </xdr:oneCellAnchor>
  <xdr:oneCellAnchor>
    <xdr:from>
      <xdr:col>8</xdr:col>
      <xdr:colOff>10583</xdr:colOff>
      <xdr:row>27</xdr:row>
      <xdr:rowOff>63500</xdr:rowOff>
    </xdr:from>
    <xdr:ext cx="292633" cy="292633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49333" y="16107833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20</xdr:row>
      <xdr:rowOff>0</xdr:rowOff>
    </xdr:from>
    <xdr:ext cx="292633" cy="292633"/>
    <xdr:pic>
      <xdr:nvPicPr>
        <xdr:cNvPr id="36" name="Picture 3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9318" y="12456721"/>
          <a:ext cx="292633" cy="292633"/>
        </a:xfrm>
        <a:prstGeom prst="rect">
          <a:avLst/>
        </a:prstGeom>
      </xdr:spPr>
    </xdr:pic>
    <xdr:clientData/>
  </xdr:oneCellAnchor>
  <xdr:twoCellAnchor>
    <xdr:from>
      <xdr:col>23</xdr:col>
      <xdr:colOff>370418</xdr:colOff>
      <xdr:row>19</xdr:row>
      <xdr:rowOff>31749</xdr:rowOff>
    </xdr:from>
    <xdr:to>
      <xdr:col>23</xdr:col>
      <xdr:colOff>635001</xdr:colOff>
      <xdr:row>19</xdr:row>
      <xdr:rowOff>243416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669251" y="11292416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359834</xdr:colOff>
      <xdr:row>20</xdr:row>
      <xdr:rowOff>42335</xdr:rowOff>
    </xdr:from>
    <xdr:to>
      <xdr:col>23</xdr:col>
      <xdr:colOff>624417</xdr:colOff>
      <xdr:row>20</xdr:row>
      <xdr:rowOff>254002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658667" y="12456585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380997</xdr:colOff>
      <xdr:row>21</xdr:row>
      <xdr:rowOff>52915</xdr:rowOff>
    </xdr:from>
    <xdr:to>
      <xdr:col>23</xdr:col>
      <xdr:colOff>645580</xdr:colOff>
      <xdr:row>21</xdr:row>
      <xdr:rowOff>264582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177247" y="13620748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328083</xdr:colOff>
      <xdr:row>27</xdr:row>
      <xdr:rowOff>63501</xdr:rowOff>
    </xdr:from>
    <xdr:to>
      <xdr:col>23</xdr:col>
      <xdr:colOff>592666</xdr:colOff>
      <xdr:row>27</xdr:row>
      <xdr:rowOff>275168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1314833" y="16107834"/>
          <a:ext cx="264583" cy="211667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2"/>
  <sheetViews>
    <sheetView topLeftCell="B25" zoomScale="80" zoomScaleNormal="80" zoomScaleSheetLayoutView="77" zoomScalePageLayoutView="55" workbookViewId="0">
      <selection activeCell="B25" sqref="B25"/>
    </sheetView>
  </sheetViews>
  <sheetFormatPr defaultColWidth="9.140625" defaultRowHeight="15"/>
  <cols>
    <col min="1" max="1" width="9.140625" style="47"/>
    <col min="2" max="2" width="8.7109375" style="48" customWidth="1"/>
    <col min="3" max="3" width="38.7109375" style="61" customWidth="1"/>
    <col min="4" max="4" width="18.7109375" style="49" bestFit="1" customWidth="1"/>
    <col min="5" max="5" width="16.85546875" style="50" bestFit="1" customWidth="1"/>
    <col min="6" max="6" width="13" style="60" customWidth="1"/>
    <col min="7" max="7" width="43.140625" style="51" bestFit="1" customWidth="1"/>
    <col min="8" max="8" width="19.28515625" style="52" customWidth="1"/>
    <col min="9" max="9" width="33.85546875" style="53" bestFit="1" customWidth="1"/>
    <col min="10" max="10" width="16.5703125" style="54" bestFit="1" customWidth="1"/>
    <col min="11" max="11" width="17.7109375" style="55" customWidth="1"/>
    <col min="12" max="12" width="14.85546875" style="55" bestFit="1" customWidth="1"/>
    <col min="13" max="13" width="14.42578125" style="56" customWidth="1"/>
    <col min="14" max="16384" width="9.140625" style="47"/>
  </cols>
  <sheetData>
    <row r="1" spans="2:13" s="31" customFormat="1" ht="28.5">
      <c r="B1" s="513" t="s">
        <v>30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spans="2:13" s="32" customFormat="1" ht="28.5">
      <c r="B2" s="501" t="s">
        <v>96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</row>
    <row r="3" spans="2:13" s="32" customFormat="1" ht="28.5">
      <c r="B3" s="501" t="s">
        <v>51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</row>
    <row r="4" spans="2:13" s="32" customFormat="1" ht="28.5">
      <c r="B4" s="515" t="s">
        <v>110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</row>
    <row r="5" spans="2:13" s="37" customFormat="1" ht="73.5" customHeight="1">
      <c r="B5" s="33" t="s">
        <v>31</v>
      </c>
      <c r="C5" s="34" t="s">
        <v>32</v>
      </c>
      <c r="D5" s="35" t="s">
        <v>40</v>
      </c>
      <c r="E5" s="36" t="s">
        <v>33</v>
      </c>
      <c r="F5" s="34" t="s">
        <v>34</v>
      </c>
      <c r="G5" s="506" t="s">
        <v>35</v>
      </c>
      <c r="H5" s="507"/>
      <c r="I5" s="517" t="s">
        <v>36</v>
      </c>
      <c r="J5" s="518"/>
      <c r="K5" s="34" t="s">
        <v>41</v>
      </c>
      <c r="L5" s="517" t="s">
        <v>42</v>
      </c>
      <c r="M5" s="518"/>
    </row>
    <row r="6" spans="2:13" s="41" customFormat="1" ht="90" customHeight="1">
      <c r="B6" s="152" t="s">
        <v>45</v>
      </c>
      <c r="C6" s="153" t="s">
        <v>53</v>
      </c>
      <c r="D6" s="38">
        <v>953600</v>
      </c>
      <c r="E6" s="361">
        <f>D6</f>
        <v>953600</v>
      </c>
      <c r="F6" s="59" t="s">
        <v>6</v>
      </c>
      <c r="G6" s="133"/>
      <c r="H6" s="175"/>
      <c r="I6" s="133"/>
      <c r="J6" s="176"/>
      <c r="K6" s="177"/>
      <c r="L6" s="177"/>
      <c r="M6" s="174"/>
    </row>
    <row r="7" spans="2:13" s="41" customFormat="1" ht="39" customHeight="1">
      <c r="B7" s="510" t="s">
        <v>46</v>
      </c>
      <c r="C7" s="511" t="s">
        <v>52</v>
      </c>
      <c r="D7" s="489">
        <v>952000</v>
      </c>
      <c r="E7" s="492">
        <f t="shared" ref="E7:E26" si="0">D7</f>
        <v>952000</v>
      </c>
      <c r="F7" s="512" t="s">
        <v>6</v>
      </c>
      <c r="G7" s="154" t="s">
        <v>60</v>
      </c>
      <c r="H7" s="155">
        <v>952000</v>
      </c>
      <c r="I7" s="160" t="str">
        <f>G7</f>
        <v>บริษัท สุจิปุลิ เทคโนโลยี จำกัด</v>
      </c>
      <c r="J7" s="161">
        <f>H7-12000</f>
        <v>940000</v>
      </c>
      <c r="K7" s="495" t="s">
        <v>61</v>
      </c>
      <c r="L7" s="495" t="s">
        <v>104</v>
      </c>
      <c r="M7" s="508">
        <v>243207</v>
      </c>
    </row>
    <row r="8" spans="2:13" s="41" customFormat="1" ht="55.5" customHeight="1">
      <c r="B8" s="510"/>
      <c r="C8" s="511"/>
      <c r="D8" s="490"/>
      <c r="E8" s="493"/>
      <c r="F8" s="512"/>
      <c r="G8" s="156" t="s">
        <v>59</v>
      </c>
      <c r="H8" s="157">
        <v>1400000</v>
      </c>
      <c r="I8" s="158"/>
      <c r="J8" s="159"/>
      <c r="K8" s="497"/>
      <c r="L8" s="497"/>
      <c r="M8" s="509"/>
    </row>
    <row r="9" spans="2:13" s="41" customFormat="1" ht="90" customHeight="1">
      <c r="B9" s="265" t="s">
        <v>47</v>
      </c>
      <c r="C9" s="46" t="s">
        <v>54</v>
      </c>
      <c r="D9" s="38">
        <v>1429700</v>
      </c>
      <c r="E9" s="361">
        <f t="shared" si="0"/>
        <v>1429700</v>
      </c>
      <c r="F9" s="59" t="s">
        <v>6</v>
      </c>
      <c r="G9" s="133"/>
      <c r="H9" s="178"/>
      <c r="I9" s="133"/>
      <c r="J9" s="176"/>
      <c r="K9" s="177"/>
      <c r="L9" s="177"/>
      <c r="M9" s="174"/>
    </row>
    <row r="10" spans="2:13" s="41" customFormat="1" ht="30.75" customHeight="1">
      <c r="B10" s="483" t="s">
        <v>48</v>
      </c>
      <c r="C10" s="498" t="s">
        <v>56</v>
      </c>
      <c r="D10" s="362">
        <v>953600</v>
      </c>
      <c r="E10" s="363">
        <f t="shared" si="0"/>
        <v>953600</v>
      </c>
      <c r="F10" s="257" t="s">
        <v>6</v>
      </c>
      <c r="G10" s="356" t="s">
        <v>70</v>
      </c>
      <c r="H10" s="357">
        <v>950000</v>
      </c>
      <c r="I10" s="160" t="str">
        <f>G13</f>
        <v>บริษัท ณัฐวีณ์(2550) จำกัด</v>
      </c>
      <c r="J10" s="161">
        <v>890000</v>
      </c>
      <c r="K10" s="480"/>
      <c r="L10" s="267"/>
      <c r="M10" s="190"/>
    </row>
    <row r="11" spans="2:13" s="41" customFormat="1" ht="30.75" customHeight="1">
      <c r="B11" s="484"/>
      <c r="C11" s="499"/>
      <c r="D11" s="364"/>
      <c r="E11" s="365"/>
      <c r="F11" s="258"/>
      <c r="G11" s="356" t="s">
        <v>71</v>
      </c>
      <c r="H11" s="357">
        <v>916776</v>
      </c>
      <c r="I11" s="158"/>
      <c r="J11" s="159"/>
      <c r="K11" s="481"/>
      <c r="L11" s="268"/>
      <c r="M11" s="191"/>
    </row>
    <row r="12" spans="2:13" s="41" customFormat="1" ht="30.75" customHeight="1">
      <c r="B12" s="484"/>
      <c r="C12" s="499"/>
      <c r="D12" s="364"/>
      <c r="E12" s="365"/>
      <c r="F12" s="258"/>
      <c r="G12" s="356" t="s">
        <v>72</v>
      </c>
      <c r="H12" s="358">
        <v>801430</v>
      </c>
      <c r="I12" s="158"/>
      <c r="J12" s="159"/>
      <c r="K12" s="481"/>
      <c r="L12" s="268"/>
      <c r="M12" s="191"/>
    </row>
    <row r="13" spans="2:13" s="41" customFormat="1" ht="30.75" customHeight="1">
      <c r="B13" s="484"/>
      <c r="C13" s="499"/>
      <c r="D13" s="364"/>
      <c r="E13" s="365"/>
      <c r="F13" s="258"/>
      <c r="G13" s="356" t="s">
        <v>69</v>
      </c>
      <c r="H13" s="357">
        <v>900000</v>
      </c>
      <c r="I13" s="158"/>
      <c r="J13" s="159"/>
      <c r="K13" s="481"/>
      <c r="L13" s="268"/>
      <c r="M13" s="191"/>
    </row>
    <row r="14" spans="2:13" s="41" customFormat="1" ht="30.75" customHeight="1">
      <c r="B14" s="484"/>
      <c r="C14" s="499"/>
      <c r="D14" s="364"/>
      <c r="E14" s="365"/>
      <c r="F14" s="258"/>
      <c r="G14" s="356" t="s">
        <v>68</v>
      </c>
      <c r="H14" s="357">
        <v>949000</v>
      </c>
      <c r="I14" s="158"/>
      <c r="J14" s="159"/>
      <c r="K14" s="481"/>
      <c r="L14" s="268"/>
      <c r="M14" s="191"/>
    </row>
    <row r="15" spans="2:13" s="41" customFormat="1" ht="30.75" customHeight="1">
      <c r="B15" s="485"/>
      <c r="C15" s="500"/>
      <c r="D15" s="366"/>
      <c r="E15" s="367"/>
      <c r="F15" s="259"/>
      <c r="G15" s="359" t="s">
        <v>73</v>
      </c>
      <c r="H15" s="357">
        <v>599000</v>
      </c>
      <c r="I15" s="192"/>
      <c r="J15" s="193"/>
      <c r="K15" s="482"/>
      <c r="L15" s="269"/>
      <c r="M15" s="194"/>
    </row>
    <row r="16" spans="2:13" s="41" customFormat="1" ht="45" customHeight="1">
      <c r="B16" s="260" t="s">
        <v>49</v>
      </c>
      <c r="C16" s="498" t="s">
        <v>57</v>
      </c>
      <c r="D16" s="362">
        <v>1429700</v>
      </c>
      <c r="E16" s="363">
        <f t="shared" si="0"/>
        <v>1429700</v>
      </c>
      <c r="F16" s="257" t="s">
        <v>6</v>
      </c>
      <c r="G16" s="179" t="s">
        <v>66</v>
      </c>
      <c r="H16" s="355">
        <v>1425000</v>
      </c>
      <c r="I16" s="195"/>
      <c r="J16" s="189"/>
      <c r="K16" s="267"/>
      <c r="L16" s="267"/>
      <c r="M16" s="190"/>
    </row>
    <row r="17" spans="2:14" s="41" customFormat="1" ht="45" customHeight="1">
      <c r="B17" s="261"/>
      <c r="C17" s="499"/>
      <c r="D17" s="364"/>
      <c r="E17" s="365"/>
      <c r="F17" s="258"/>
      <c r="G17" s="180" t="s">
        <v>67</v>
      </c>
      <c r="H17" s="181">
        <v>1358900</v>
      </c>
      <c r="I17" s="196"/>
      <c r="J17" s="159"/>
      <c r="K17" s="268"/>
      <c r="L17" s="268"/>
      <c r="M17" s="191"/>
    </row>
    <row r="18" spans="2:14" s="41" customFormat="1" ht="45" customHeight="1">
      <c r="B18" s="262"/>
      <c r="C18" s="500"/>
      <c r="D18" s="366"/>
      <c r="E18" s="367"/>
      <c r="F18" s="259"/>
      <c r="G18" s="182" t="s">
        <v>68</v>
      </c>
      <c r="H18" s="183">
        <v>1390000</v>
      </c>
      <c r="I18" s="197"/>
      <c r="J18" s="193"/>
      <c r="K18" s="269"/>
      <c r="L18" s="269"/>
      <c r="M18" s="194"/>
    </row>
    <row r="19" spans="2:14" s="41" customFormat="1" ht="32.25" customHeight="1">
      <c r="B19" s="483" t="s">
        <v>50</v>
      </c>
      <c r="C19" s="498" t="s">
        <v>55</v>
      </c>
      <c r="D19" s="489">
        <v>3307900</v>
      </c>
      <c r="E19" s="492">
        <f t="shared" si="0"/>
        <v>3307900</v>
      </c>
      <c r="F19" s="495" t="s">
        <v>6</v>
      </c>
      <c r="G19" s="226" t="s">
        <v>91</v>
      </c>
      <c r="H19" s="232">
        <v>3189000</v>
      </c>
      <c r="I19" s="241"/>
      <c r="J19" s="189"/>
      <c r="K19" s="480"/>
      <c r="L19" s="267"/>
      <c r="M19" s="190"/>
    </row>
    <row r="20" spans="2:14" s="41" customFormat="1" ht="32.25" customHeight="1">
      <c r="B20" s="484"/>
      <c r="C20" s="499"/>
      <c r="D20" s="490"/>
      <c r="E20" s="493"/>
      <c r="F20" s="496"/>
      <c r="G20" s="227" t="s">
        <v>92</v>
      </c>
      <c r="H20" s="233">
        <v>2480000</v>
      </c>
      <c r="I20" s="158"/>
      <c r="J20" s="159"/>
      <c r="K20" s="481"/>
      <c r="L20" s="268"/>
      <c r="M20" s="191"/>
    </row>
    <row r="21" spans="2:14" s="41" customFormat="1" ht="32.25" customHeight="1">
      <c r="B21" s="485"/>
      <c r="C21" s="500"/>
      <c r="D21" s="491"/>
      <c r="E21" s="494"/>
      <c r="F21" s="497"/>
      <c r="G21" s="228"/>
      <c r="H21" s="234"/>
      <c r="I21" s="192"/>
      <c r="J21" s="193"/>
      <c r="K21" s="482"/>
      <c r="L21" s="269"/>
      <c r="M21" s="194"/>
    </row>
    <row r="22" spans="2:14" s="41" customFormat="1" ht="91.5" customHeight="1">
      <c r="B22" s="501" t="s">
        <v>96</v>
      </c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85"/>
    </row>
    <row r="23" spans="2:14" s="41" customFormat="1" ht="30" customHeight="1">
      <c r="B23" s="503" t="s">
        <v>51</v>
      </c>
      <c r="C23" s="503"/>
      <c r="D23" s="503"/>
      <c r="E23" s="503"/>
      <c r="F23" s="503"/>
      <c r="G23" s="503"/>
      <c r="H23" s="503"/>
      <c r="I23" s="503"/>
      <c r="J23" s="503"/>
      <c r="K23" s="503"/>
      <c r="L23" s="503"/>
      <c r="M23" s="503"/>
      <c r="N23" s="85"/>
    </row>
    <row r="24" spans="2:14" s="41" customFormat="1" ht="37.5" customHeight="1">
      <c r="B24" s="504" t="s">
        <v>110</v>
      </c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85"/>
    </row>
    <row r="25" spans="2:14" s="41" customFormat="1" ht="73.5" customHeight="1">
      <c r="B25" s="33" t="s">
        <v>31</v>
      </c>
      <c r="C25" s="34" t="s">
        <v>32</v>
      </c>
      <c r="D25" s="35" t="s">
        <v>40</v>
      </c>
      <c r="E25" s="36" t="s">
        <v>33</v>
      </c>
      <c r="F25" s="34" t="s">
        <v>34</v>
      </c>
      <c r="G25" s="506" t="s">
        <v>35</v>
      </c>
      <c r="H25" s="507"/>
      <c r="I25" s="517" t="s">
        <v>36</v>
      </c>
      <c r="J25" s="518"/>
      <c r="K25" s="34" t="s">
        <v>41</v>
      </c>
      <c r="L25" s="517" t="s">
        <v>42</v>
      </c>
      <c r="M25" s="518"/>
      <c r="N25" s="85"/>
    </row>
    <row r="26" spans="2:14" s="41" customFormat="1" ht="105">
      <c r="B26" s="172" t="s">
        <v>62</v>
      </c>
      <c r="C26" s="360" t="s">
        <v>64</v>
      </c>
      <c r="D26" s="38">
        <v>499700</v>
      </c>
      <c r="E26" s="361">
        <f t="shared" si="0"/>
        <v>499700</v>
      </c>
      <c r="F26" s="59" t="s">
        <v>6</v>
      </c>
      <c r="G26" s="42" t="str">
        <f>เร่งรัดค่าครุภัณฑ์!R20</f>
        <v>บริษัท เอบี ซายเอกซ์ (ประเทศไทย) จำกัด</v>
      </c>
      <c r="H26" s="44">
        <f>เร่งรัดค่าครุภัณฑ์!W20</f>
        <v>499690</v>
      </c>
      <c r="I26" s="43" t="str">
        <f>G26</f>
        <v>บริษัท เอบี ซายเอกซ์ (ประเทศไทย) จำกัด</v>
      </c>
      <c r="J26" s="39">
        <f>H26</f>
        <v>499690</v>
      </c>
      <c r="K26" s="188" t="s">
        <v>61</v>
      </c>
      <c r="L26" s="266" t="str">
        <f>เร่งรัดค่าครุภัณฑ์!O20</f>
        <v>102/1</v>
      </c>
      <c r="M26" s="40">
        <f>เร่งรัดค่าครุภัณฑ์!P20</f>
        <v>243222</v>
      </c>
      <c r="N26" s="85"/>
    </row>
    <row r="27" spans="2:14" s="41" customFormat="1" ht="105">
      <c r="B27" s="187" t="s">
        <v>63</v>
      </c>
      <c r="C27" s="360" t="s">
        <v>65</v>
      </c>
      <c r="D27" s="38">
        <v>359600</v>
      </c>
      <c r="E27" s="361">
        <f t="shared" ref="E27:E28" si="1">D27</f>
        <v>359600</v>
      </c>
      <c r="F27" s="59" t="s">
        <v>6</v>
      </c>
      <c r="G27" s="42" t="str">
        <f>เร่งรัดค่าครุภัณฑ์!R21</f>
        <v>บริษัท เอ.เอ็ม.เอช. (ประเทศไทย) จำกัด</v>
      </c>
      <c r="H27" s="44">
        <f>เร่งรัดค่าครุภัณฑ์!W21</f>
        <v>359520</v>
      </c>
      <c r="I27" s="43" t="str">
        <f>G27</f>
        <v>บริษัท เอ.เอ็ม.เอช. (ประเทศไทย) จำกัด</v>
      </c>
      <c r="J27" s="39">
        <f>H27</f>
        <v>359520</v>
      </c>
      <c r="K27" s="188" t="s">
        <v>61</v>
      </c>
      <c r="L27" s="266" t="str">
        <f>เร่งรัดค่าครุภัณฑ์!O21</f>
        <v>102/2</v>
      </c>
      <c r="M27" s="40">
        <f>เร่งรัดค่าครุภัณฑ์!P21</f>
        <v>243222</v>
      </c>
      <c r="N27" s="85"/>
    </row>
    <row r="28" spans="2:14" s="41" customFormat="1" ht="32.25" customHeight="1">
      <c r="B28" s="483" t="s">
        <v>75</v>
      </c>
      <c r="C28" s="486" t="s">
        <v>77</v>
      </c>
      <c r="D28" s="489">
        <v>953600</v>
      </c>
      <c r="E28" s="492">
        <f t="shared" si="1"/>
        <v>953600</v>
      </c>
      <c r="F28" s="495" t="s">
        <v>6</v>
      </c>
      <c r="G28" s="347" t="s">
        <v>85</v>
      </c>
      <c r="H28" s="348">
        <v>936036</v>
      </c>
      <c r="I28" s="347" t="s">
        <v>86</v>
      </c>
      <c r="J28" s="237">
        <v>262150</v>
      </c>
      <c r="K28" s="495" t="s">
        <v>61</v>
      </c>
      <c r="L28" s="257" t="s">
        <v>87</v>
      </c>
      <c r="M28" s="263">
        <v>243293</v>
      </c>
      <c r="N28" s="85"/>
    </row>
    <row r="29" spans="2:14" s="41" customFormat="1" ht="32.25" customHeight="1">
      <c r="B29" s="484"/>
      <c r="C29" s="487"/>
      <c r="D29" s="490"/>
      <c r="E29" s="493"/>
      <c r="F29" s="496"/>
      <c r="G29" s="350" t="s">
        <v>71</v>
      </c>
      <c r="H29" s="351">
        <v>918381</v>
      </c>
      <c r="I29" s="350"/>
      <c r="J29" s="235"/>
      <c r="K29" s="496"/>
      <c r="L29" s="258" t="s">
        <v>100</v>
      </c>
      <c r="M29" s="231"/>
      <c r="N29" s="85"/>
    </row>
    <row r="30" spans="2:14" s="41" customFormat="1" ht="32.25" customHeight="1">
      <c r="B30" s="484"/>
      <c r="C30" s="487"/>
      <c r="D30" s="490"/>
      <c r="E30" s="493"/>
      <c r="F30" s="496"/>
      <c r="G30" s="350" t="s">
        <v>86</v>
      </c>
      <c r="H30" s="351">
        <v>262150</v>
      </c>
      <c r="I30" s="350"/>
      <c r="J30" s="238"/>
      <c r="K30" s="496"/>
      <c r="L30" s="261" t="s">
        <v>102</v>
      </c>
      <c r="M30" s="231"/>
      <c r="N30" s="85"/>
    </row>
    <row r="31" spans="2:14" s="41" customFormat="1" ht="32.25" customHeight="1">
      <c r="B31" s="484"/>
      <c r="C31" s="487"/>
      <c r="D31" s="490"/>
      <c r="E31" s="493"/>
      <c r="F31" s="496"/>
      <c r="G31" s="350" t="s">
        <v>69</v>
      </c>
      <c r="H31" s="351">
        <v>895269</v>
      </c>
      <c r="I31" s="350"/>
      <c r="J31" s="235"/>
      <c r="K31" s="496"/>
      <c r="L31" s="258"/>
      <c r="M31" s="231"/>
      <c r="N31" s="85"/>
    </row>
    <row r="32" spans="2:14" s="41" customFormat="1" ht="32.25" customHeight="1">
      <c r="B32" s="484"/>
      <c r="C32" s="487"/>
      <c r="D32" s="490"/>
      <c r="E32" s="493"/>
      <c r="F32" s="496"/>
      <c r="G32" s="350" t="s">
        <v>68</v>
      </c>
      <c r="H32" s="351">
        <v>915000</v>
      </c>
      <c r="I32" s="350"/>
      <c r="J32" s="235"/>
      <c r="K32" s="496"/>
      <c r="L32" s="258"/>
      <c r="M32" s="231"/>
      <c r="N32" s="85"/>
    </row>
    <row r="33" spans="2:14" s="41" customFormat="1" ht="32.25" customHeight="1">
      <c r="B33" s="485"/>
      <c r="C33" s="488"/>
      <c r="D33" s="491"/>
      <c r="E33" s="494"/>
      <c r="F33" s="497"/>
      <c r="G33" s="353" t="s">
        <v>73</v>
      </c>
      <c r="H33" s="354">
        <v>595000</v>
      </c>
      <c r="I33" s="353"/>
      <c r="J33" s="236"/>
      <c r="K33" s="497"/>
      <c r="L33" s="259"/>
      <c r="M33" s="264"/>
      <c r="N33" s="85"/>
    </row>
    <row r="34" spans="2:14" s="41" customFormat="1" ht="32.25" customHeight="1">
      <c r="B34" s="483" t="s">
        <v>76</v>
      </c>
      <c r="C34" s="486" t="s">
        <v>78</v>
      </c>
      <c r="D34" s="489">
        <v>1429700</v>
      </c>
      <c r="E34" s="492">
        <f t="shared" ref="E34" si="2">D34</f>
        <v>1429700</v>
      </c>
      <c r="F34" s="495" t="s">
        <v>6</v>
      </c>
      <c r="G34" s="226" t="s">
        <v>67</v>
      </c>
      <c r="H34" s="232">
        <v>1348200</v>
      </c>
      <c r="I34" s="226" t="s">
        <v>68</v>
      </c>
      <c r="J34" s="232">
        <v>1287500</v>
      </c>
      <c r="K34" s="495" t="s">
        <v>61</v>
      </c>
      <c r="L34" s="257" t="s">
        <v>90</v>
      </c>
      <c r="M34" s="263">
        <v>243293</v>
      </c>
      <c r="N34" s="85"/>
    </row>
    <row r="35" spans="2:14" s="41" customFormat="1" ht="32.25" customHeight="1">
      <c r="B35" s="484"/>
      <c r="C35" s="487"/>
      <c r="D35" s="490"/>
      <c r="E35" s="493"/>
      <c r="F35" s="496"/>
      <c r="G35" s="227" t="s">
        <v>88</v>
      </c>
      <c r="H35" s="233">
        <v>1399875</v>
      </c>
      <c r="I35" s="180"/>
      <c r="J35" s="229"/>
      <c r="K35" s="496"/>
      <c r="L35" s="258" t="s">
        <v>100</v>
      </c>
      <c r="M35" s="231"/>
      <c r="N35" s="85"/>
    </row>
    <row r="36" spans="2:14" s="41" customFormat="1" ht="32.25" customHeight="1">
      <c r="B36" s="484"/>
      <c r="C36" s="487"/>
      <c r="D36" s="490"/>
      <c r="E36" s="493"/>
      <c r="F36" s="496"/>
      <c r="G36" s="227" t="s">
        <v>89</v>
      </c>
      <c r="H36" s="233">
        <v>1289900</v>
      </c>
      <c r="I36" s="180"/>
      <c r="J36" s="229"/>
      <c r="K36" s="496"/>
      <c r="L36" s="261" t="s">
        <v>101</v>
      </c>
      <c r="M36" s="231"/>
      <c r="N36" s="85"/>
    </row>
    <row r="37" spans="2:14" s="41" customFormat="1" ht="32.25" customHeight="1">
      <c r="B37" s="485"/>
      <c r="C37" s="488"/>
      <c r="D37" s="491"/>
      <c r="E37" s="494"/>
      <c r="F37" s="497"/>
      <c r="G37" s="228" t="s">
        <v>68</v>
      </c>
      <c r="H37" s="234">
        <v>1287500</v>
      </c>
      <c r="I37" s="182"/>
      <c r="J37" s="230"/>
      <c r="K37" s="497"/>
      <c r="L37" s="259"/>
      <c r="M37" s="264"/>
      <c r="N37" s="85"/>
    </row>
    <row r="38" spans="2:14" s="41" customFormat="1" ht="32.25" customHeight="1">
      <c r="B38" s="483" t="s">
        <v>93</v>
      </c>
      <c r="C38" s="486" t="s">
        <v>94</v>
      </c>
      <c r="D38" s="489">
        <v>3307900</v>
      </c>
      <c r="E38" s="492">
        <f t="shared" ref="E38" si="3">D38</f>
        <v>3307900</v>
      </c>
      <c r="F38" s="495" t="s">
        <v>6</v>
      </c>
      <c r="G38" s="179" t="s">
        <v>71</v>
      </c>
      <c r="H38" s="232">
        <v>3084972.43</v>
      </c>
      <c r="I38" s="179" t="s">
        <v>69</v>
      </c>
      <c r="J38" s="250">
        <v>2963455.95</v>
      </c>
      <c r="K38" s="495" t="s">
        <v>61</v>
      </c>
      <c r="L38" s="257" t="s">
        <v>106</v>
      </c>
      <c r="M38" s="263">
        <v>243347</v>
      </c>
      <c r="N38" s="85"/>
    </row>
    <row r="39" spans="2:14" s="41" customFormat="1" ht="36">
      <c r="B39" s="484"/>
      <c r="C39" s="487"/>
      <c r="D39" s="490"/>
      <c r="E39" s="493"/>
      <c r="F39" s="496"/>
      <c r="G39" s="180" t="s">
        <v>97</v>
      </c>
      <c r="H39" s="233">
        <v>3278900</v>
      </c>
      <c r="I39" s="180"/>
      <c r="J39" s="229"/>
      <c r="K39" s="496"/>
      <c r="L39" s="443" t="s">
        <v>100</v>
      </c>
      <c r="M39" s="231"/>
      <c r="N39" s="85"/>
    </row>
    <row r="40" spans="2:14" s="41" customFormat="1" ht="36">
      <c r="B40" s="484"/>
      <c r="C40" s="487"/>
      <c r="D40" s="490"/>
      <c r="E40" s="493"/>
      <c r="F40" s="496"/>
      <c r="G40" s="180" t="s">
        <v>69</v>
      </c>
      <c r="H40" s="233">
        <v>2963455.95</v>
      </c>
      <c r="I40" s="180"/>
      <c r="J40" s="229"/>
      <c r="K40" s="496"/>
      <c r="L40" s="444" t="s">
        <v>107</v>
      </c>
      <c r="M40" s="231"/>
      <c r="N40" s="85"/>
    </row>
    <row r="41" spans="2:14" s="41" customFormat="1" ht="36">
      <c r="B41" s="484"/>
      <c r="C41" s="487"/>
      <c r="D41" s="490"/>
      <c r="E41" s="493"/>
      <c r="F41" s="496"/>
      <c r="G41" s="180" t="s">
        <v>98</v>
      </c>
      <c r="H41" s="233">
        <v>2962683.03</v>
      </c>
      <c r="I41" s="180"/>
      <c r="J41" s="229"/>
      <c r="K41" s="496"/>
      <c r="L41" s="258"/>
      <c r="M41" s="231"/>
      <c r="N41" s="85"/>
    </row>
    <row r="42" spans="2:14" s="41" customFormat="1" ht="36">
      <c r="B42" s="485"/>
      <c r="C42" s="488"/>
      <c r="D42" s="491"/>
      <c r="E42" s="494"/>
      <c r="F42" s="497"/>
      <c r="G42" s="182" t="s">
        <v>92</v>
      </c>
      <c r="H42" s="234">
        <v>3300000</v>
      </c>
      <c r="I42" s="182"/>
      <c r="J42" s="230"/>
      <c r="K42" s="497"/>
      <c r="L42" s="259"/>
      <c r="M42" s="225"/>
      <c r="N42" s="85"/>
    </row>
    <row r="43" spans="2:14" s="41" customFormat="1" ht="36">
      <c r="B43" s="251"/>
      <c r="C43" s="252"/>
      <c r="D43" s="253"/>
      <c r="E43" s="254"/>
      <c r="F43" s="255"/>
      <c r="G43" s="255"/>
      <c r="H43" s="92"/>
      <c r="I43" s="91"/>
      <c r="J43" s="93"/>
      <c r="K43" s="90"/>
      <c r="L43" s="96"/>
      <c r="M43" s="94"/>
      <c r="N43" s="85"/>
    </row>
    <row r="44" spans="2:14" s="41" customFormat="1" ht="36">
      <c r="B44" s="256"/>
      <c r="C44" s="87"/>
      <c r="D44" s="88"/>
      <c r="E44" s="89"/>
      <c r="F44" s="90"/>
      <c r="G44" s="95"/>
      <c r="H44" s="92"/>
      <c r="I44" s="91"/>
      <c r="J44" s="93"/>
      <c r="K44" s="90"/>
      <c r="L44" s="90"/>
      <c r="M44" s="94"/>
      <c r="N44" s="85"/>
    </row>
    <row r="45" spans="2:14" s="41" customFormat="1" ht="122.25" customHeight="1">
      <c r="B45" s="86"/>
      <c r="C45" s="87"/>
      <c r="D45" s="88"/>
      <c r="E45" s="89"/>
      <c r="F45" s="90"/>
      <c r="G45" s="95"/>
      <c r="H45" s="92"/>
      <c r="I45" s="91"/>
      <c r="J45" s="93"/>
      <c r="K45" s="90"/>
      <c r="L45" s="90"/>
      <c r="M45" s="94"/>
      <c r="N45" s="85"/>
    </row>
    <row r="46" spans="2:14" s="41" customFormat="1" ht="129.75" customHeight="1">
      <c r="B46" s="86"/>
      <c r="C46" s="87"/>
      <c r="D46" s="88"/>
      <c r="E46" s="89"/>
      <c r="F46" s="90"/>
      <c r="G46" s="95"/>
      <c r="H46" s="92"/>
      <c r="I46" s="95"/>
      <c r="J46" s="97"/>
      <c r="K46" s="90"/>
      <c r="L46" s="90"/>
      <c r="M46" s="98"/>
      <c r="N46" s="85"/>
    </row>
    <row r="47" spans="2:14" s="41" customFormat="1" ht="124.5" customHeight="1">
      <c r="B47" s="86"/>
      <c r="C47" s="87"/>
      <c r="D47" s="88"/>
      <c r="E47" s="89"/>
      <c r="F47" s="90"/>
      <c r="G47" s="95"/>
      <c r="H47" s="92"/>
      <c r="I47" s="95"/>
      <c r="J47" s="97"/>
      <c r="K47" s="90"/>
      <c r="L47" s="90"/>
      <c r="M47" s="98"/>
      <c r="N47" s="85"/>
    </row>
    <row r="48" spans="2:14" s="41" customFormat="1" ht="36">
      <c r="B48" s="86"/>
      <c r="C48" s="87"/>
      <c r="D48" s="88"/>
      <c r="E48" s="89"/>
      <c r="F48" s="90"/>
      <c r="G48" s="95"/>
      <c r="H48" s="92"/>
      <c r="I48" s="95"/>
      <c r="J48" s="97"/>
      <c r="K48" s="90"/>
      <c r="L48" s="90"/>
      <c r="M48" s="98"/>
      <c r="N48" s="85"/>
    </row>
    <row r="49" spans="2:14" s="41" customFormat="1" ht="36">
      <c r="B49" s="86"/>
      <c r="C49" s="87"/>
      <c r="D49" s="88"/>
      <c r="E49" s="99"/>
      <c r="F49" s="90"/>
      <c r="G49" s="90"/>
      <c r="H49" s="99"/>
      <c r="I49" s="90"/>
      <c r="J49" s="99"/>
      <c r="K49" s="90"/>
      <c r="L49" s="90"/>
      <c r="M49" s="98"/>
      <c r="N49" s="85"/>
    </row>
    <row r="50" spans="2:14" s="41" customFormat="1" ht="120.75" customHeight="1">
      <c r="B50" s="86"/>
      <c r="C50" s="87"/>
      <c r="D50" s="88"/>
      <c r="E50" s="99"/>
      <c r="F50" s="90"/>
      <c r="G50" s="90"/>
      <c r="H50" s="99"/>
      <c r="I50" s="90"/>
      <c r="J50" s="99"/>
      <c r="K50" s="90"/>
      <c r="L50" s="90"/>
      <c r="M50" s="98"/>
      <c r="N50" s="85"/>
    </row>
    <row r="51" spans="2:14" s="41" customFormat="1" ht="27.75" customHeight="1">
      <c r="B51" s="86"/>
      <c r="C51" s="87"/>
      <c r="D51" s="88"/>
      <c r="E51" s="99"/>
      <c r="F51" s="90"/>
      <c r="G51" s="90"/>
      <c r="H51" s="99"/>
      <c r="I51" s="90"/>
      <c r="J51" s="99"/>
      <c r="K51" s="90"/>
      <c r="L51" s="90"/>
      <c r="M51" s="98"/>
      <c r="N51" s="85"/>
    </row>
    <row r="52" spans="2:14" s="41" customFormat="1" ht="23.25" customHeight="1">
      <c r="B52" s="86"/>
      <c r="C52" s="87"/>
      <c r="D52" s="88"/>
      <c r="E52" s="89"/>
      <c r="F52" s="90"/>
      <c r="G52" s="95"/>
      <c r="H52" s="92"/>
      <c r="I52" s="95"/>
      <c r="J52" s="97"/>
      <c r="K52" s="90"/>
      <c r="L52" s="90"/>
      <c r="M52" s="98"/>
      <c r="N52" s="85"/>
    </row>
    <row r="53" spans="2:14" s="41" customFormat="1" ht="26.25" customHeight="1">
      <c r="B53" s="86"/>
      <c r="C53" s="87"/>
      <c r="D53" s="88"/>
      <c r="E53" s="89"/>
      <c r="F53" s="90"/>
      <c r="G53" s="91"/>
      <c r="H53" s="89"/>
      <c r="I53" s="95"/>
      <c r="J53" s="97"/>
      <c r="K53" s="90"/>
      <c r="L53" s="90"/>
      <c r="M53" s="98"/>
      <c r="N53" s="85"/>
    </row>
    <row r="54" spans="2:14" s="41" customFormat="1" ht="26.25" customHeight="1">
      <c r="B54" s="86"/>
      <c r="C54" s="100"/>
      <c r="D54" s="101"/>
      <c r="E54" s="89"/>
      <c r="F54" s="90"/>
      <c r="G54" s="91"/>
      <c r="H54" s="89"/>
      <c r="I54" s="90"/>
      <c r="J54" s="97"/>
      <c r="K54" s="90"/>
      <c r="L54" s="90"/>
      <c r="M54" s="98"/>
      <c r="N54" s="85"/>
    </row>
    <row r="55" spans="2:14" s="41" customFormat="1" ht="121.5" customHeight="1">
      <c r="B55" s="86"/>
      <c r="C55" s="100"/>
      <c r="D55" s="101"/>
      <c r="E55" s="89"/>
      <c r="F55" s="90"/>
      <c r="G55" s="91"/>
      <c r="H55" s="102"/>
      <c r="I55" s="90"/>
      <c r="J55" s="97"/>
      <c r="K55" s="103"/>
      <c r="L55" s="90"/>
      <c r="M55" s="98"/>
      <c r="N55" s="85"/>
    </row>
    <row r="56" spans="2:14" s="41" customFormat="1" ht="36">
      <c r="B56" s="86"/>
      <c r="C56" s="100"/>
      <c r="D56" s="101"/>
      <c r="E56" s="89"/>
      <c r="F56" s="90"/>
      <c r="G56" s="91"/>
      <c r="H56" s="102"/>
      <c r="I56" s="90"/>
      <c r="J56" s="97"/>
      <c r="K56" s="103"/>
      <c r="L56" s="90"/>
      <c r="M56" s="98"/>
      <c r="N56" s="85"/>
    </row>
    <row r="57" spans="2:14" s="41" customFormat="1" ht="36">
      <c r="B57" s="86"/>
      <c r="C57" s="100"/>
      <c r="D57" s="101"/>
      <c r="E57" s="89"/>
      <c r="F57" s="90"/>
      <c r="G57" s="91"/>
      <c r="H57" s="102"/>
      <c r="I57" s="90"/>
      <c r="J57" s="97"/>
      <c r="K57" s="103"/>
      <c r="L57" s="90"/>
      <c r="M57" s="98"/>
      <c r="N57" s="85"/>
    </row>
    <row r="58" spans="2:14" s="41" customFormat="1" ht="36">
      <c r="B58" s="86"/>
      <c r="C58" s="100"/>
      <c r="D58" s="101"/>
      <c r="E58" s="89"/>
      <c r="F58" s="90"/>
      <c r="G58" s="91"/>
      <c r="H58" s="102"/>
      <c r="I58" s="90"/>
      <c r="J58" s="97"/>
      <c r="K58" s="103"/>
      <c r="L58" s="90"/>
      <c r="M58" s="98"/>
      <c r="N58" s="85"/>
    </row>
    <row r="59" spans="2:14" s="41" customFormat="1" ht="36">
      <c r="B59" s="86"/>
      <c r="C59" s="100"/>
      <c r="D59" s="101"/>
      <c r="E59" s="89"/>
      <c r="F59" s="90"/>
      <c r="G59" s="104"/>
      <c r="H59" s="89"/>
      <c r="I59" s="90"/>
      <c r="J59" s="97"/>
      <c r="K59" s="90"/>
      <c r="L59" s="90"/>
      <c r="M59" s="98"/>
      <c r="N59" s="85"/>
    </row>
    <row r="60" spans="2:14" s="41" customFormat="1" ht="36">
      <c r="B60" s="86"/>
      <c r="C60" s="100"/>
      <c r="D60" s="105"/>
      <c r="E60" s="89"/>
      <c r="F60" s="90"/>
      <c r="G60" s="91"/>
      <c r="H60" s="89"/>
      <c r="I60" s="91"/>
      <c r="J60" s="97"/>
      <c r="K60" s="90"/>
      <c r="L60" s="90"/>
      <c r="M60" s="98"/>
      <c r="N60" s="85"/>
    </row>
    <row r="61" spans="2:14" s="41" customFormat="1" ht="36">
      <c r="B61" s="86"/>
      <c r="C61" s="100"/>
      <c r="D61" s="105"/>
      <c r="E61" s="89"/>
      <c r="F61" s="90"/>
      <c r="G61" s="91"/>
      <c r="H61" s="89"/>
      <c r="I61" s="91"/>
      <c r="J61" s="97"/>
      <c r="K61" s="90"/>
      <c r="L61" s="90"/>
      <c r="M61" s="98"/>
      <c r="N61" s="85"/>
    </row>
    <row r="62" spans="2:14" s="41" customFormat="1" ht="36">
      <c r="B62" s="86"/>
      <c r="C62" s="100"/>
      <c r="D62" s="106"/>
      <c r="E62" s="89"/>
      <c r="F62" s="90"/>
      <c r="G62" s="91"/>
      <c r="H62" s="89"/>
      <c r="I62" s="91"/>
      <c r="J62" s="97"/>
      <c r="K62" s="90"/>
      <c r="L62" s="90"/>
      <c r="M62" s="98"/>
      <c r="N62" s="85"/>
    </row>
    <row r="63" spans="2:14" s="41" customFormat="1" ht="36">
      <c r="B63" s="86"/>
      <c r="C63" s="87"/>
      <c r="D63" s="106"/>
      <c r="E63" s="89"/>
      <c r="F63" s="90"/>
      <c r="G63" s="90"/>
      <c r="H63" s="89"/>
      <c r="I63" s="90"/>
      <c r="J63" s="107"/>
      <c r="K63" s="90"/>
      <c r="L63" s="90"/>
      <c r="M63" s="94"/>
      <c r="N63" s="85"/>
    </row>
    <row r="64" spans="2:14" s="41" customFormat="1" ht="36">
      <c r="B64" s="86"/>
      <c r="C64" s="100"/>
      <c r="D64" s="108"/>
      <c r="E64" s="89"/>
      <c r="F64" s="90"/>
      <c r="G64" s="90"/>
      <c r="H64" s="89"/>
      <c r="I64" s="90"/>
      <c r="J64" s="107"/>
      <c r="K64" s="90"/>
      <c r="L64" s="90"/>
      <c r="M64" s="94"/>
      <c r="N64" s="85"/>
    </row>
    <row r="65" spans="2:14" s="41" customFormat="1" ht="36">
      <c r="B65" s="86"/>
      <c r="C65" s="100"/>
      <c r="D65" s="106"/>
      <c r="E65" s="89"/>
      <c r="F65" s="90"/>
      <c r="G65" s="90"/>
      <c r="H65" s="89"/>
      <c r="I65" s="90"/>
      <c r="J65" s="109"/>
      <c r="K65" s="90"/>
      <c r="L65" s="90"/>
      <c r="M65" s="94"/>
      <c r="N65" s="85"/>
    </row>
    <row r="66" spans="2:14" s="41" customFormat="1" ht="36">
      <c r="B66" s="86"/>
      <c r="C66" s="100"/>
      <c r="D66" s="108"/>
      <c r="E66" s="89"/>
      <c r="F66" s="90"/>
      <c r="G66" s="90"/>
      <c r="H66" s="89"/>
      <c r="I66" s="90"/>
      <c r="J66" s="107"/>
      <c r="K66" s="90"/>
      <c r="L66" s="90"/>
      <c r="M66" s="94"/>
      <c r="N66" s="85"/>
    </row>
    <row r="67" spans="2:14" s="41" customFormat="1" ht="36">
      <c r="B67" s="86"/>
      <c r="C67" s="100"/>
      <c r="D67" s="105"/>
      <c r="E67" s="89"/>
      <c r="F67" s="90"/>
      <c r="G67" s="91"/>
      <c r="H67" s="89"/>
      <c r="I67" s="91"/>
      <c r="J67" s="97"/>
      <c r="K67" s="90"/>
      <c r="L67" s="90"/>
      <c r="M67" s="98"/>
      <c r="N67" s="85"/>
    </row>
    <row r="68" spans="2:14" ht="21">
      <c r="B68" s="86"/>
      <c r="C68" s="100"/>
      <c r="D68" s="105"/>
      <c r="E68" s="89"/>
      <c r="F68" s="90"/>
      <c r="G68" s="91"/>
      <c r="H68" s="89"/>
      <c r="I68" s="91"/>
      <c r="J68" s="97"/>
      <c r="K68" s="90"/>
      <c r="L68" s="90"/>
      <c r="M68" s="98"/>
      <c r="N68" s="115"/>
    </row>
    <row r="69" spans="2:14" ht="21">
      <c r="B69" s="86"/>
      <c r="C69" s="100"/>
      <c r="D69" s="105"/>
      <c r="E69" s="89"/>
      <c r="F69" s="90"/>
      <c r="G69" s="91"/>
      <c r="H69" s="89"/>
      <c r="I69" s="91"/>
      <c r="J69" s="97"/>
      <c r="K69" s="90"/>
      <c r="L69" s="90"/>
      <c r="M69" s="98"/>
      <c r="N69" s="115"/>
    </row>
    <row r="70" spans="2:14" ht="21">
      <c r="B70" s="86"/>
      <c r="C70" s="100"/>
      <c r="D70" s="105"/>
      <c r="E70" s="89"/>
      <c r="F70" s="90"/>
      <c r="G70" s="91"/>
      <c r="H70" s="89"/>
      <c r="I70" s="91"/>
      <c r="J70" s="97"/>
      <c r="K70" s="90"/>
      <c r="L70" s="90"/>
      <c r="M70" s="98"/>
      <c r="N70" s="115"/>
    </row>
    <row r="71" spans="2:14" ht="21">
      <c r="B71" s="110"/>
      <c r="C71" s="111"/>
      <c r="D71" s="112"/>
      <c r="E71" s="113"/>
      <c r="F71" s="96"/>
      <c r="G71" s="104"/>
      <c r="H71" s="92"/>
      <c r="I71" s="91"/>
      <c r="J71" s="114"/>
      <c r="K71" s="90"/>
      <c r="L71" s="90"/>
      <c r="M71" s="94"/>
      <c r="N71" s="115"/>
    </row>
    <row r="72" spans="2:14" ht="21">
      <c r="B72" s="110"/>
      <c r="C72" s="111"/>
      <c r="D72" s="112"/>
      <c r="E72" s="113"/>
      <c r="F72" s="96"/>
      <c r="G72" s="104"/>
      <c r="H72" s="92"/>
      <c r="I72" s="91"/>
      <c r="J72" s="114"/>
      <c r="K72" s="90"/>
      <c r="L72" s="90"/>
      <c r="M72" s="94"/>
      <c r="N72" s="115"/>
    </row>
    <row r="73" spans="2:14" ht="21">
      <c r="B73" s="110"/>
      <c r="C73" s="111"/>
      <c r="D73" s="112"/>
      <c r="E73" s="113"/>
      <c r="F73" s="96"/>
      <c r="G73" s="104"/>
      <c r="H73" s="92"/>
      <c r="I73" s="91"/>
      <c r="J73" s="114"/>
      <c r="K73" s="90"/>
      <c r="L73" s="90"/>
      <c r="M73" s="94"/>
      <c r="N73" s="115"/>
    </row>
    <row r="74" spans="2:14" ht="21">
      <c r="B74" s="110"/>
      <c r="C74" s="116"/>
      <c r="D74" s="116"/>
      <c r="E74" s="113"/>
      <c r="F74" s="96"/>
      <c r="G74" s="104"/>
      <c r="H74" s="92"/>
      <c r="I74" s="91"/>
      <c r="J74" s="114"/>
      <c r="K74" s="90"/>
      <c r="L74" s="90"/>
      <c r="M74" s="94"/>
      <c r="N74" s="115"/>
    </row>
    <row r="75" spans="2:14" ht="21">
      <c r="B75" s="86"/>
      <c r="C75" s="100"/>
      <c r="D75" s="105"/>
      <c r="E75" s="89"/>
      <c r="F75" s="90"/>
      <c r="G75" s="91"/>
      <c r="H75" s="89"/>
      <c r="I75" s="91"/>
      <c r="J75" s="97"/>
      <c r="K75" s="90"/>
      <c r="L75" s="91"/>
      <c r="M75" s="98"/>
      <c r="N75" s="115"/>
    </row>
    <row r="76" spans="2:14" ht="21">
      <c r="B76" s="86"/>
      <c r="C76" s="100"/>
      <c r="D76" s="105"/>
      <c r="E76" s="89"/>
      <c r="F76" s="90"/>
      <c r="G76" s="91"/>
      <c r="H76" s="89"/>
      <c r="I76" s="91"/>
      <c r="J76" s="97"/>
      <c r="K76" s="90"/>
      <c r="L76" s="91"/>
      <c r="M76" s="98"/>
      <c r="N76" s="115"/>
    </row>
    <row r="77" spans="2:14" ht="21">
      <c r="B77" s="86"/>
      <c r="C77" s="100"/>
      <c r="D77" s="105"/>
      <c r="E77" s="89"/>
      <c r="F77" s="90"/>
      <c r="G77" s="91"/>
      <c r="H77" s="89"/>
      <c r="I77" s="91"/>
      <c r="J77" s="97"/>
      <c r="K77" s="90"/>
      <c r="L77" s="91"/>
      <c r="M77" s="98"/>
      <c r="N77" s="115"/>
    </row>
    <row r="78" spans="2:14" ht="21">
      <c r="B78" s="86"/>
      <c r="C78" s="100"/>
      <c r="D78" s="105"/>
      <c r="E78" s="89"/>
      <c r="F78" s="90"/>
      <c r="G78" s="91"/>
      <c r="H78" s="89"/>
      <c r="I78" s="91"/>
      <c r="J78" s="97"/>
      <c r="K78" s="90"/>
      <c r="L78" s="91"/>
      <c r="M78" s="98"/>
      <c r="N78" s="115"/>
    </row>
    <row r="79" spans="2:14" ht="21">
      <c r="B79" s="86"/>
      <c r="C79" s="100"/>
      <c r="D79" s="105"/>
      <c r="E79" s="89"/>
      <c r="F79" s="90"/>
      <c r="G79" s="91"/>
      <c r="H79" s="89"/>
      <c r="I79" s="95"/>
      <c r="J79" s="97"/>
      <c r="K79" s="90"/>
      <c r="L79" s="90"/>
      <c r="M79" s="98"/>
      <c r="N79" s="115"/>
    </row>
    <row r="80" spans="2:14" ht="21">
      <c r="B80" s="86"/>
      <c r="C80" s="100"/>
      <c r="D80" s="105"/>
      <c r="E80" s="89"/>
      <c r="F80" s="90"/>
      <c r="G80" s="91"/>
      <c r="H80" s="89"/>
      <c r="I80" s="90"/>
      <c r="J80" s="90"/>
      <c r="K80" s="90"/>
      <c r="L80" s="90"/>
      <c r="M80" s="98"/>
      <c r="N80" s="115"/>
    </row>
    <row r="81" spans="2:14" ht="21">
      <c r="B81" s="86"/>
      <c r="C81" s="100"/>
      <c r="D81" s="105"/>
      <c r="E81" s="89"/>
      <c r="F81" s="90"/>
      <c r="G81" s="91"/>
      <c r="H81" s="89"/>
      <c r="I81" s="90"/>
      <c r="J81" s="90"/>
      <c r="K81" s="90"/>
      <c r="L81" s="90"/>
      <c r="M81" s="98"/>
      <c r="N81" s="115"/>
    </row>
    <row r="82" spans="2:14" ht="21">
      <c r="B82" s="86"/>
      <c r="C82" s="100"/>
      <c r="D82" s="105"/>
      <c r="E82" s="89"/>
      <c r="F82" s="90"/>
      <c r="G82" s="91"/>
      <c r="H82" s="89"/>
      <c r="I82" s="90"/>
      <c r="J82" s="90"/>
      <c r="K82" s="90"/>
      <c r="L82" s="90"/>
      <c r="M82" s="98"/>
      <c r="N82" s="115"/>
    </row>
    <row r="83" spans="2:14" ht="21">
      <c r="B83" s="86"/>
      <c r="C83" s="100"/>
      <c r="D83" s="105"/>
      <c r="E83" s="89"/>
      <c r="F83" s="90"/>
      <c r="G83" s="91"/>
      <c r="H83" s="89"/>
      <c r="I83" s="90"/>
      <c r="J83" s="90"/>
      <c r="K83" s="90"/>
      <c r="L83" s="90"/>
      <c r="M83" s="98"/>
      <c r="N83" s="115"/>
    </row>
    <row r="84" spans="2:14" ht="21">
      <c r="B84" s="86"/>
      <c r="C84" s="100"/>
      <c r="D84" s="105"/>
      <c r="E84" s="89"/>
      <c r="F84" s="90"/>
      <c r="G84" s="91"/>
      <c r="H84" s="117"/>
      <c r="I84" s="90"/>
      <c r="J84" s="90"/>
      <c r="K84" s="90"/>
      <c r="L84" s="90"/>
      <c r="M84" s="98"/>
      <c r="N84" s="115"/>
    </row>
    <row r="85" spans="2:14">
      <c r="B85" s="118"/>
      <c r="C85" s="119"/>
      <c r="D85" s="120"/>
      <c r="E85" s="121"/>
      <c r="F85" s="122"/>
      <c r="G85" s="123"/>
      <c r="H85" s="124"/>
      <c r="I85" s="125"/>
      <c r="J85" s="126"/>
      <c r="K85" s="127"/>
      <c r="L85" s="127"/>
      <c r="M85" s="128"/>
      <c r="N85" s="115"/>
    </row>
    <row r="86" spans="2:14">
      <c r="B86" s="118"/>
      <c r="C86" s="119"/>
      <c r="D86" s="120"/>
      <c r="E86" s="121"/>
      <c r="F86" s="122"/>
      <c r="G86" s="123"/>
      <c r="H86" s="124"/>
      <c r="I86" s="125"/>
      <c r="J86" s="126"/>
      <c r="K86" s="127"/>
      <c r="L86" s="127"/>
      <c r="M86" s="128"/>
      <c r="N86" s="115"/>
    </row>
    <row r="87" spans="2:14">
      <c r="B87" s="118"/>
      <c r="C87" s="119"/>
      <c r="D87" s="120"/>
      <c r="E87" s="121"/>
      <c r="F87" s="122"/>
      <c r="G87" s="123"/>
      <c r="H87" s="124"/>
      <c r="I87" s="125"/>
      <c r="J87" s="126"/>
      <c r="K87" s="127"/>
      <c r="L87" s="127"/>
      <c r="M87" s="128"/>
      <c r="N87" s="115"/>
    </row>
    <row r="88" spans="2:14">
      <c r="B88" s="118"/>
      <c r="C88" s="119"/>
      <c r="D88" s="120"/>
      <c r="E88" s="121"/>
      <c r="F88" s="122"/>
      <c r="G88" s="123"/>
      <c r="H88" s="124"/>
      <c r="I88" s="125"/>
      <c r="J88" s="126"/>
      <c r="K88" s="127"/>
      <c r="L88" s="127"/>
      <c r="M88" s="128"/>
      <c r="N88" s="115"/>
    </row>
    <row r="89" spans="2:14">
      <c r="B89" s="118"/>
      <c r="C89" s="119"/>
      <c r="D89" s="120"/>
      <c r="E89" s="121"/>
      <c r="F89" s="122"/>
      <c r="G89" s="123"/>
      <c r="H89" s="124"/>
      <c r="I89" s="125"/>
      <c r="J89" s="126"/>
      <c r="K89" s="127"/>
      <c r="L89" s="127"/>
      <c r="M89" s="128"/>
    </row>
    <row r="90" spans="2:14">
      <c r="B90" s="118"/>
      <c r="C90" s="119"/>
      <c r="D90" s="120"/>
      <c r="E90" s="121"/>
      <c r="F90" s="122"/>
      <c r="G90" s="123"/>
      <c r="H90" s="124"/>
      <c r="I90" s="125"/>
      <c r="J90" s="126"/>
      <c r="K90" s="127"/>
      <c r="L90" s="127"/>
      <c r="M90" s="128"/>
    </row>
    <row r="91" spans="2:14">
      <c r="B91" s="118"/>
      <c r="C91" s="119"/>
      <c r="D91" s="120"/>
      <c r="E91" s="121"/>
      <c r="F91" s="122"/>
      <c r="G91" s="123"/>
      <c r="H91" s="124"/>
      <c r="I91" s="125"/>
      <c r="J91" s="126"/>
      <c r="K91" s="127"/>
      <c r="L91" s="127"/>
      <c r="M91" s="128"/>
    </row>
    <row r="92" spans="2:14">
      <c r="B92" s="118"/>
      <c r="C92" s="119"/>
      <c r="D92" s="120"/>
      <c r="E92" s="121"/>
      <c r="F92" s="122"/>
      <c r="G92" s="123"/>
      <c r="H92" s="124"/>
      <c r="I92" s="125"/>
      <c r="J92" s="126"/>
      <c r="K92" s="127"/>
      <c r="L92" s="127"/>
      <c r="M92" s="128"/>
    </row>
  </sheetData>
  <mergeCells count="49">
    <mergeCell ref="I25:J25"/>
    <mergeCell ref="L25:M25"/>
    <mergeCell ref="K38:K42"/>
    <mergeCell ref="B38:B42"/>
    <mergeCell ref="C38:C42"/>
    <mergeCell ref="D38:D42"/>
    <mergeCell ref="E38:E42"/>
    <mergeCell ref="F38:F42"/>
    <mergeCell ref="K34:K37"/>
    <mergeCell ref="B34:B37"/>
    <mergeCell ref="C34:C37"/>
    <mergeCell ref="D34:D37"/>
    <mergeCell ref="E34:E37"/>
    <mergeCell ref="F34:F37"/>
    <mergeCell ref="B1:M1"/>
    <mergeCell ref="B2:M2"/>
    <mergeCell ref="B3:M3"/>
    <mergeCell ref="B4:M4"/>
    <mergeCell ref="G5:H5"/>
    <mergeCell ref="I5:J5"/>
    <mergeCell ref="L5:M5"/>
    <mergeCell ref="L7:L8"/>
    <mergeCell ref="M7:M8"/>
    <mergeCell ref="B7:B8"/>
    <mergeCell ref="C7:C8"/>
    <mergeCell ref="D7:D8"/>
    <mergeCell ref="E7:E8"/>
    <mergeCell ref="F7:F8"/>
    <mergeCell ref="C16:C18"/>
    <mergeCell ref="C10:C15"/>
    <mergeCell ref="B10:B15"/>
    <mergeCell ref="K10:K15"/>
    <mergeCell ref="K7:K8"/>
    <mergeCell ref="K19:K21"/>
    <mergeCell ref="B28:B33"/>
    <mergeCell ref="C28:C33"/>
    <mergeCell ref="D28:D33"/>
    <mergeCell ref="E28:E33"/>
    <mergeCell ref="F28:F33"/>
    <mergeCell ref="K28:K33"/>
    <mergeCell ref="B19:B21"/>
    <mergeCell ref="C19:C21"/>
    <mergeCell ref="D19:D21"/>
    <mergeCell ref="E19:E21"/>
    <mergeCell ref="F19:F21"/>
    <mergeCell ref="B22:M22"/>
    <mergeCell ref="B23:M23"/>
    <mergeCell ref="B24:M24"/>
    <mergeCell ref="G25:H25"/>
  </mergeCells>
  <printOptions horizontalCentered="1"/>
  <pageMargins left="0.19685039370078741" right="0.19685039370078741" top="0.74803149606299213" bottom="0.74803149606299213" header="3.937007874015748E-2" footer="3.937007874015748E-2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view="pageLayout" topLeftCell="D1" zoomScale="70" zoomScaleNormal="32" zoomScalePageLayoutView="70" workbookViewId="0">
      <selection activeCell="AA9" sqref="AA9"/>
    </sheetView>
  </sheetViews>
  <sheetFormatPr defaultColWidth="9.140625" defaultRowHeight="21"/>
  <cols>
    <col min="1" max="1" width="1.7109375" style="1" customWidth="1"/>
    <col min="2" max="2" width="5.7109375" style="2" customWidth="1"/>
    <col min="3" max="3" width="43" style="5" customWidth="1"/>
    <col min="4" max="4" width="22.28515625" style="2" customWidth="1"/>
    <col min="5" max="5" width="4.7109375" style="8" customWidth="1"/>
    <col min="6" max="7" width="4.7109375" style="7" customWidth="1"/>
    <col min="8" max="9" width="4.7109375" style="6" customWidth="1"/>
    <col min="10" max="10" width="12.140625" style="4" bestFit="1" customWidth="1"/>
    <col min="11" max="11" width="15" style="198" customWidth="1"/>
    <col min="12" max="13" width="12" style="224" bestFit="1" customWidth="1"/>
    <col min="14" max="14" width="18.28515625" style="224" customWidth="1"/>
    <col min="15" max="15" width="15.5703125" style="457" customWidth="1"/>
    <col min="16" max="16" width="12.140625" style="308" bestFit="1" customWidth="1"/>
    <col min="17" max="17" width="11.85546875" style="4" bestFit="1" customWidth="1"/>
    <col min="18" max="18" width="16.140625" style="4" customWidth="1"/>
    <col min="19" max="19" width="15" style="4" bestFit="1" customWidth="1"/>
    <col min="20" max="20" width="18.5703125" style="4" bestFit="1" customWidth="1"/>
    <col min="21" max="21" width="13.28515625" style="403" customWidth="1"/>
    <col min="22" max="22" width="19.42578125" style="403" customWidth="1"/>
    <col min="23" max="23" width="16.42578125" style="5" bestFit="1" customWidth="1"/>
    <col min="24" max="24" width="14.7109375" style="17" customWidth="1"/>
    <col min="25" max="25" width="9" style="1" customWidth="1"/>
    <col min="26" max="26" width="14.140625" style="1" bestFit="1" customWidth="1"/>
    <col min="27" max="27" width="15.42578125" style="1" customWidth="1"/>
    <col min="28" max="16384" width="9.140625" style="1"/>
  </cols>
  <sheetData>
    <row r="1" spans="1:28" ht="33" customHeight="1">
      <c r="B1" s="519" t="s">
        <v>84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</row>
    <row r="2" spans="1:28" ht="66" customHeight="1">
      <c r="B2" s="520" t="s">
        <v>111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</row>
    <row r="3" spans="1:28" ht="26.25" customHeight="1">
      <c r="B3" s="521" t="s">
        <v>0</v>
      </c>
      <c r="C3" s="524" t="s">
        <v>1</v>
      </c>
      <c r="D3" s="524" t="s">
        <v>16</v>
      </c>
      <c r="E3" s="527" t="s">
        <v>2</v>
      </c>
      <c r="F3" s="530" t="s">
        <v>3</v>
      </c>
      <c r="G3" s="530" t="s">
        <v>4</v>
      </c>
      <c r="H3" s="530" t="s">
        <v>5</v>
      </c>
      <c r="I3" s="530" t="s">
        <v>6</v>
      </c>
      <c r="J3" s="535" t="s">
        <v>8</v>
      </c>
      <c r="K3" s="536"/>
      <c r="L3" s="536"/>
      <c r="M3" s="536"/>
      <c r="N3" s="536"/>
      <c r="O3" s="536"/>
      <c r="P3" s="536"/>
      <c r="Q3" s="537"/>
      <c r="R3" s="535" t="s">
        <v>9</v>
      </c>
      <c r="S3" s="536"/>
      <c r="T3" s="536"/>
      <c r="U3" s="537"/>
      <c r="V3" s="540" t="s">
        <v>11</v>
      </c>
      <c r="W3" s="541"/>
      <c r="X3" s="541"/>
      <c r="Y3" s="541"/>
      <c r="Z3" s="541"/>
      <c r="AA3" s="542"/>
    </row>
    <row r="4" spans="1:28" s="3" customFormat="1" ht="24" customHeight="1">
      <c r="B4" s="522"/>
      <c r="C4" s="525"/>
      <c r="D4" s="525"/>
      <c r="E4" s="528"/>
      <c r="F4" s="531"/>
      <c r="G4" s="531"/>
      <c r="H4" s="531"/>
      <c r="I4" s="531"/>
      <c r="J4" s="524" t="s">
        <v>17</v>
      </c>
      <c r="K4" s="538" t="s">
        <v>18</v>
      </c>
      <c r="L4" s="551" t="s">
        <v>12</v>
      </c>
      <c r="M4" s="551" t="s">
        <v>13</v>
      </c>
      <c r="N4" s="551" t="s">
        <v>14</v>
      </c>
      <c r="O4" s="553" t="s">
        <v>7</v>
      </c>
      <c r="P4" s="524" t="s">
        <v>19</v>
      </c>
      <c r="Q4" s="524" t="s">
        <v>15</v>
      </c>
      <c r="R4" s="524" t="s">
        <v>28</v>
      </c>
      <c r="S4" s="524" t="s">
        <v>20</v>
      </c>
      <c r="T4" s="524" t="s">
        <v>22</v>
      </c>
      <c r="U4" s="545" t="s">
        <v>21</v>
      </c>
      <c r="V4" s="547" t="s">
        <v>23</v>
      </c>
      <c r="W4" s="548"/>
      <c r="X4" s="543" t="s">
        <v>10</v>
      </c>
      <c r="Y4" s="544"/>
      <c r="Z4" s="533" t="s">
        <v>37</v>
      </c>
      <c r="AA4" s="534"/>
    </row>
    <row r="5" spans="1:28" s="3" customFormat="1" ht="126">
      <c r="B5" s="523"/>
      <c r="C5" s="526"/>
      <c r="D5" s="526"/>
      <c r="E5" s="529"/>
      <c r="F5" s="532"/>
      <c r="G5" s="532"/>
      <c r="H5" s="532"/>
      <c r="I5" s="532"/>
      <c r="J5" s="526"/>
      <c r="K5" s="539"/>
      <c r="L5" s="552"/>
      <c r="M5" s="552"/>
      <c r="N5" s="552"/>
      <c r="O5" s="554"/>
      <c r="P5" s="526"/>
      <c r="Q5" s="526"/>
      <c r="R5" s="526"/>
      <c r="S5" s="526"/>
      <c r="T5" s="526"/>
      <c r="U5" s="546"/>
      <c r="V5" s="549"/>
      <c r="W5" s="550"/>
      <c r="X5" s="383" t="s">
        <v>26</v>
      </c>
      <c r="Y5" s="383" t="s">
        <v>29</v>
      </c>
      <c r="Z5" s="383" t="s">
        <v>43</v>
      </c>
      <c r="AA5" s="383" t="s">
        <v>44</v>
      </c>
      <c r="AB5" s="9"/>
    </row>
    <row r="6" spans="1:28" s="3" customFormat="1" ht="98.25" customHeight="1">
      <c r="B6" s="385">
        <v>1</v>
      </c>
      <c r="C6" s="173" t="str">
        <f>'รายงาน แบบ สขร.1'!C19</f>
        <v>ปรับปรุงห้องปฏิบัติการคอมพิวเตอร์ ขนาด 56 ที่นั่ง จำนวน 1 งาน</v>
      </c>
      <c r="D6" s="16">
        <f>'รายงาน แบบ สขร.1'!D19</f>
        <v>3307900</v>
      </c>
      <c r="E6" s="386"/>
      <c r="F6" s="387"/>
      <c r="G6" s="387"/>
      <c r="H6" s="387"/>
      <c r="I6" s="387"/>
      <c r="J6" s="283" t="s">
        <v>74</v>
      </c>
      <c r="K6" s="388">
        <v>3307900</v>
      </c>
      <c r="L6" s="384">
        <v>243244</v>
      </c>
      <c r="M6" s="384">
        <v>243257</v>
      </c>
      <c r="N6" s="394"/>
      <c r="O6" s="447"/>
      <c r="P6" s="239"/>
      <c r="Q6" s="239"/>
      <c r="R6" s="239"/>
      <c r="S6" s="239"/>
      <c r="T6" s="239"/>
      <c r="U6" s="404"/>
      <c r="V6" s="399"/>
      <c r="W6" s="398"/>
      <c r="X6" s="240"/>
      <c r="Y6" s="239"/>
      <c r="Z6" s="239"/>
      <c r="AA6" s="239"/>
      <c r="AB6" s="9"/>
    </row>
    <row r="7" spans="1:28" s="3" customFormat="1" ht="46.5" customHeight="1">
      <c r="A7" s="9"/>
      <c r="B7" s="521">
        <v>2</v>
      </c>
      <c r="C7" s="284" t="str">
        <f>'รายงาน แบบ สขร.1'!C38</f>
        <v>ปรับปรุงห้องปฏิบัติการคอมพิวเตอร์ ขนาด 56 ที่นั่ง จำนวน 1 งาน  (ครั้งที่ 2)</v>
      </c>
      <c r="D7" s="285">
        <f>'รายงาน แบบ สขร.1'!D38</f>
        <v>3307900</v>
      </c>
      <c r="E7" s="286"/>
      <c r="F7" s="14"/>
      <c r="G7" s="14"/>
      <c r="H7" s="14"/>
      <c r="I7" s="287"/>
      <c r="J7" s="288" t="s">
        <v>74</v>
      </c>
      <c r="K7" s="270">
        <v>3307900</v>
      </c>
      <c r="L7" s="368">
        <v>243291</v>
      </c>
      <c r="M7" s="368">
        <v>243297</v>
      </c>
      <c r="N7" s="368">
        <v>243325</v>
      </c>
      <c r="O7" s="453" t="s">
        <v>106</v>
      </c>
      <c r="P7" s="452">
        <v>243347</v>
      </c>
      <c r="Q7" s="452">
        <v>243513</v>
      </c>
      <c r="R7" s="289" t="str">
        <f>'รายงาน แบบ สขร.1'!I38</f>
        <v>บริษัท ณัฐวีณ์(2550) จำกัด</v>
      </c>
      <c r="S7" s="395">
        <f>'รายงาน แบบ สขร.1'!J38</f>
        <v>2963455.95</v>
      </c>
      <c r="T7" s="368">
        <v>243416</v>
      </c>
      <c r="U7" s="368">
        <v>243423</v>
      </c>
      <c r="V7" s="437" t="str">
        <f>R7</f>
        <v>บริษัท ณัฐวีณ์(2550) จำกัด</v>
      </c>
      <c r="W7" s="440">
        <f>S7</f>
        <v>2963455.95</v>
      </c>
      <c r="X7" s="290"/>
      <c r="Y7" s="397"/>
      <c r="Z7" s="464">
        <v>889036.79</v>
      </c>
      <c r="AA7" s="396" t="s">
        <v>109</v>
      </c>
      <c r="AB7" s="9"/>
    </row>
    <row r="8" spans="1:28" s="3" customFormat="1" ht="46.5" customHeight="1">
      <c r="A8" s="9"/>
      <c r="B8" s="522"/>
      <c r="C8" s="405"/>
      <c r="D8" s="407"/>
      <c r="E8" s="409"/>
      <c r="F8" s="410"/>
      <c r="G8" s="410"/>
      <c r="H8" s="410"/>
      <c r="I8" s="461"/>
      <c r="J8" s="412"/>
      <c r="K8" s="413"/>
      <c r="L8" s="414"/>
      <c r="M8" s="414"/>
      <c r="N8" s="414"/>
      <c r="O8" s="458" t="s">
        <v>108</v>
      </c>
      <c r="P8" s="465"/>
      <c r="Q8" s="465"/>
      <c r="R8" s="416"/>
      <c r="S8" s="417"/>
      <c r="T8" s="414">
        <v>243452</v>
      </c>
      <c r="U8" s="414">
        <v>243452</v>
      </c>
      <c r="V8" s="467"/>
      <c r="W8" s="468"/>
      <c r="X8" s="469"/>
      <c r="Y8" s="470"/>
      <c r="Z8" s="466">
        <v>2074419.16</v>
      </c>
      <c r="AA8" s="418" t="s">
        <v>114</v>
      </c>
      <c r="AB8" s="9"/>
    </row>
    <row r="9" spans="1:28" s="3" customFormat="1" ht="63">
      <c r="A9" s="9"/>
      <c r="B9" s="522"/>
      <c r="C9" s="405"/>
      <c r="D9" s="407"/>
      <c r="E9" s="409"/>
      <c r="F9" s="410"/>
      <c r="G9" s="410"/>
      <c r="H9" s="410"/>
      <c r="I9" s="411"/>
      <c r="J9" s="412"/>
      <c r="K9" s="413"/>
      <c r="L9" s="414"/>
      <c r="M9" s="414"/>
      <c r="N9" s="414"/>
      <c r="O9" s="458"/>
      <c r="P9" s="448"/>
      <c r="Q9" s="415"/>
      <c r="R9" s="416"/>
      <c r="S9" s="417"/>
      <c r="T9" s="418"/>
      <c r="U9" s="419"/>
      <c r="V9" s="438" t="str">
        <f>'รายงาน แบบ สขร.1'!G38</f>
        <v>บริษัท เวิลด์ เดคคอเรท แอนด์ เทคโนโลยี่ จำกัด</v>
      </c>
      <c r="W9" s="441">
        <f>'รายงาน แบบ สขร.1'!H38</f>
        <v>3084972.43</v>
      </c>
      <c r="X9" s="420"/>
      <c r="Y9" s="421"/>
      <c r="Z9" s="466"/>
      <c r="AA9" s="418"/>
      <c r="AB9" s="9"/>
    </row>
    <row r="10" spans="1:28" s="3" customFormat="1" ht="42">
      <c r="A10" s="9"/>
      <c r="B10" s="522"/>
      <c r="C10" s="405"/>
      <c r="D10" s="407"/>
      <c r="E10" s="409"/>
      <c r="F10" s="410"/>
      <c r="G10" s="410"/>
      <c r="H10" s="410"/>
      <c r="I10" s="411"/>
      <c r="J10" s="412"/>
      <c r="K10" s="413"/>
      <c r="L10" s="414"/>
      <c r="M10" s="414"/>
      <c r="N10" s="414"/>
      <c r="O10" s="454"/>
      <c r="P10" s="448"/>
      <c r="Q10" s="415"/>
      <c r="R10" s="416"/>
      <c r="S10" s="417"/>
      <c r="T10" s="418"/>
      <c r="U10" s="419"/>
      <c r="V10" s="438" t="str">
        <f>'รายงาน แบบ สขร.1'!G39</f>
        <v>บริษัท ดีไซน์เมททอดส์เจเนรัล จำกัด</v>
      </c>
      <c r="W10" s="441">
        <f>'รายงาน แบบ สขร.1'!H39</f>
        <v>3278900</v>
      </c>
      <c r="X10" s="420"/>
      <c r="Y10" s="421"/>
      <c r="Z10" s="422"/>
      <c r="AA10" s="418"/>
      <c r="AB10" s="9"/>
    </row>
    <row r="11" spans="1:28" s="3" customFormat="1" ht="42">
      <c r="A11" s="9"/>
      <c r="B11" s="522"/>
      <c r="C11" s="405"/>
      <c r="D11" s="407"/>
      <c r="E11" s="409"/>
      <c r="F11" s="410"/>
      <c r="G11" s="410"/>
      <c r="H11" s="410"/>
      <c r="I11" s="411"/>
      <c r="J11" s="412"/>
      <c r="K11" s="413"/>
      <c r="L11" s="414"/>
      <c r="M11" s="414"/>
      <c r="N11" s="414"/>
      <c r="O11" s="455"/>
      <c r="P11" s="448"/>
      <c r="Q11" s="415"/>
      <c r="R11" s="416"/>
      <c r="S11" s="417"/>
      <c r="T11" s="418"/>
      <c r="U11" s="419"/>
      <c r="V11" s="438" t="str">
        <f>'รายงาน แบบ สขร.1'!G41</f>
        <v>บริษัท แมน-คราฟท์ เดคคอเรทีฟ จำกัด</v>
      </c>
      <c r="W11" s="441">
        <f>'รายงาน แบบ สขร.1'!H41</f>
        <v>2962683.03</v>
      </c>
      <c r="X11" s="420"/>
      <c r="Y11" s="421"/>
      <c r="Z11" s="422"/>
      <c r="AA11" s="418"/>
      <c r="AB11" s="9"/>
    </row>
    <row r="12" spans="1:28" s="3" customFormat="1" ht="42">
      <c r="A12" s="9"/>
      <c r="B12" s="523"/>
      <c r="C12" s="406"/>
      <c r="D12" s="408"/>
      <c r="E12" s="423"/>
      <c r="F12" s="424"/>
      <c r="G12" s="424"/>
      <c r="H12" s="424"/>
      <c r="I12" s="425"/>
      <c r="J12" s="426"/>
      <c r="K12" s="427"/>
      <c r="L12" s="428"/>
      <c r="M12" s="428"/>
      <c r="N12" s="428"/>
      <c r="O12" s="456"/>
      <c r="P12" s="449"/>
      <c r="Q12" s="430"/>
      <c r="R12" s="431"/>
      <c r="S12" s="432"/>
      <c r="T12" s="433"/>
      <c r="U12" s="434"/>
      <c r="V12" s="439" t="str">
        <f>'รายงาน แบบ สขร.1'!G42</f>
        <v>ห้างหุ้นส่วนจำกัด อ.ศิริ08</v>
      </c>
      <c r="W12" s="442">
        <f>'รายงาน แบบ สขร.1'!H42</f>
        <v>3300000</v>
      </c>
      <c r="X12" s="435"/>
      <c r="Y12" s="429"/>
      <c r="Z12" s="436"/>
      <c r="AA12" s="433"/>
      <c r="AB12" s="9"/>
    </row>
    <row r="13" spans="1:28" s="3" customFormat="1">
      <c r="A13" s="9"/>
      <c r="B13" s="291"/>
      <c r="C13" s="292"/>
      <c r="D13" s="293"/>
      <c r="E13" s="294"/>
      <c r="F13" s="295"/>
      <c r="G13" s="295"/>
      <c r="H13" s="295"/>
      <c r="I13" s="296"/>
      <c r="J13" s="297"/>
      <c r="K13" s="298"/>
      <c r="L13" s="299"/>
      <c r="M13" s="299"/>
      <c r="N13" s="299"/>
      <c r="O13" s="315"/>
      <c r="P13" s="450"/>
      <c r="Q13" s="300"/>
      <c r="R13" s="301"/>
      <c r="S13" s="302"/>
      <c r="T13" s="303"/>
      <c r="U13" s="400"/>
      <c r="V13" s="400"/>
      <c r="W13" s="301"/>
      <c r="X13" s="304"/>
      <c r="Y13" s="9"/>
      <c r="Z13" s="305"/>
      <c r="AA13" s="303"/>
      <c r="AB13" s="9"/>
    </row>
    <row r="14" spans="1:28" s="3" customFormat="1">
      <c r="A14" s="9"/>
      <c r="B14" s="291"/>
      <c r="C14" s="292"/>
      <c r="D14" s="293"/>
      <c r="E14" s="294"/>
      <c r="F14" s="295"/>
      <c r="G14" s="295"/>
      <c r="H14" s="295"/>
      <c r="I14" s="296"/>
      <c r="J14" s="297"/>
      <c r="K14" s="298"/>
      <c r="L14" s="299"/>
      <c r="M14" s="299"/>
      <c r="N14" s="299"/>
      <c r="O14" s="315"/>
      <c r="P14" s="450"/>
      <c r="Q14" s="300"/>
      <c r="R14" s="301"/>
      <c r="S14" s="302"/>
      <c r="T14" s="303"/>
      <c r="U14" s="400"/>
      <c r="V14" s="400"/>
      <c r="W14" s="301"/>
      <c r="X14" s="304"/>
      <c r="Y14" s="9"/>
      <c r="Z14" s="305"/>
      <c r="AA14" s="303"/>
      <c r="AB14" s="9"/>
    </row>
    <row r="15" spans="1:28" s="3" customFormat="1">
      <c r="A15" s="9"/>
      <c r="B15" s="291"/>
      <c r="C15" s="292"/>
      <c r="D15" s="293"/>
      <c r="E15" s="294"/>
      <c r="F15" s="295"/>
      <c r="G15" s="295"/>
      <c r="H15" s="295"/>
      <c r="I15" s="296"/>
      <c r="J15" s="297"/>
      <c r="K15" s="298"/>
      <c r="L15" s="299"/>
      <c r="M15" s="299"/>
      <c r="N15" s="299"/>
      <c r="O15" s="315"/>
      <c r="P15" s="450"/>
      <c r="Q15" s="300"/>
      <c r="R15" s="301"/>
      <c r="S15" s="302"/>
      <c r="T15" s="303"/>
      <c r="U15" s="400"/>
      <c r="V15" s="400"/>
      <c r="W15" s="301"/>
      <c r="X15" s="304"/>
      <c r="Y15" s="9"/>
      <c r="Z15" s="305"/>
      <c r="AA15" s="303"/>
      <c r="AB15" s="9"/>
    </row>
    <row r="16" spans="1:28" s="3" customFormat="1">
      <c r="A16" s="9"/>
      <c r="B16" s="291"/>
      <c r="C16" s="292"/>
      <c r="D16" s="293"/>
      <c r="E16" s="294"/>
      <c r="F16" s="295"/>
      <c r="G16" s="295"/>
      <c r="H16" s="295"/>
      <c r="I16" s="296"/>
      <c r="J16" s="297"/>
      <c r="K16" s="298"/>
      <c r="L16" s="299"/>
      <c r="M16" s="299"/>
      <c r="N16" s="299"/>
      <c r="O16" s="315"/>
      <c r="P16" s="450"/>
      <c r="Q16" s="300"/>
      <c r="R16" s="301"/>
      <c r="S16" s="302"/>
      <c r="T16" s="303"/>
      <c r="U16" s="400"/>
      <c r="V16" s="400"/>
      <c r="W16" s="301"/>
      <c r="X16" s="304"/>
      <c r="Y16" s="9"/>
      <c r="Z16" s="305"/>
      <c r="AA16" s="303"/>
      <c r="AB16" s="9"/>
    </row>
    <row r="17" spans="1:28" s="3" customFormat="1">
      <c r="A17" s="9"/>
      <c r="B17" s="291"/>
      <c r="C17" s="292"/>
      <c r="D17" s="293"/>
      <c r="E17" s="294"/>
      <c r="F17" s="295"/>
      <c r="G17" s="295"/>
      <c r="H17" s="295"/>
      <c r="I17" s="296"/>
      <c r="J17" s="297"/>
      <c r="K17" s="298"/>
      <c r="L17" s="299"/>
      <c r="M17" s="299"/>
      <c r="N17" s="299"/>
      <c r="O17" s="315"/>
      <c r="P17" s="450"/>
      <c r="Q17" s="300"/>
      <c r="R17" s="301"/>
      <c r="S17" s="302"/>
      <c r="T17" s="303"/>
      <c r="U17" s="400"/>
      <c r="V17" s="400"/>
      <c r="W17" s="301"/>
      <c r="X17" s="304"/>
      <c r="Y17" s="9"/>
      <c r="Z17" s="305"/>
      <c r="AA17" s="303"/>
      <c r="AB17" s="9"/>
    </row>
    <row r="18" spans="1:28" s="3" customFormat="1">
      <c r="A18" s="9"/>
      <c r="B18" s="291"/>
      <c r="C18" s="292"/>
      <c r="D18" s="293"/>
      <c r="E18" s="294"/>
      <c r="F18" s="295"/>
      <c r="G18" s="295"/>
      <c r="H18" s="295"/>
      <c r="I18" s="296"/>
      <c r="J18" s="297"/>
      <c r="K18" s="298"/>
      <c r="L18" s="299"/>
      <c r="M18" s="299"/>
      <c r="N18" s="299"/>
      <c r="O18" s="315"/>
      <c r="P18" s="450"/>
      <c r="Q18" s="300"/>
      <c r="R18" s="301"/>
      <c r="S18" s="302"/>
      <c r="T18" s="303"/>
      <c r="U18" s="400"/>
      <c r="V18" s="400"/>
      <c r="W18" s="301"/>
      <c r="X18" s="304"/>
      <c r="Y18" s="9"/>
      <c r="Z18" s="305"/>
      <c r="AA18" s="303"/>
      <c r="AB18" s="9"/>
    </row>
    <row r="19" spans="1:28" s="3" customFormat="1">
      <c r="A19" s="9"/>
      <c r="B19" s="291"/>
      <c r="C19" s="292"/>
      <c r="D19" s="293"/>
      <c r="E19" s="294"/>
      <c r="F19" s="295"/>
      <c r="G19" s="295"/>
      <c r="H19" s="295"/>
      <c r="I19" s="296"/>
      <c r="J19" s="297"/>
      <c r="K19" s="298"/>
      <c r="L19" s="299"/>
      <c r="M19" s="299"/>
      <c r="N19" s="299"/>
      <c r="O19" s="315"/>
      <c r="P19" s="450"/>
      <c r="Q19" s="300"/>
      <c r="R19" s="301"/>
      <c r="S19" s="302"/>
      <c r="T19" s="303"/>
      <c r="U19" s="400"/>
      <c r="V19" s="400"/>
      <c r="W19" s="306"/>
      <c r="X19" s="307"/>
      <c r="Y19" s="9"/>
      <c r="Z19" s="305"/>
      <c r="AA19" s="303"/>
      <c r="AB19" s="9"/>
    </row>
    <row r="20" spans="1:28" s="3" customFormat="1">
      <c r="A20" s="9"/>
      <c r="B20" s="291"/>
      <c r="C20" s="292"/>
      <c r="D20" s="293"/>
      <c r="E20" s="294"/>
      <c r="F20" s="295"/>
      <c r="G20" s="295"/>
      <c r="H20" s="295"/>
      <c r="I20" s="296"/>
      <c r="J20" s="297"/>
      <c r="K20" s="298"/>
      <c r="L20" s="299"/>
      <c r="M20" s="299"/>
      <c r="N20" s="299"/>
      <c r="O20" s="315"/>
      <c r="P20" s="450"/>
      <c r="Q20" s="300"/>
      <c r="R20" s="301"/>
      <c r="S20" s="302"/>
      <c r="T20" s="303"/>
      <c r="U20" s="400"/>
      <c r="V20" s="400"/>
      <c r="W20" s="308"/>
      <c r="X20" s="307"/>
      <c r="Y20" s="9"/>
      <c r="Z20" s="305"/>
      <c r="AA20" s="303"/>
      <c r="AB20" s="9"/>
    </row>
    <row r="21" spans="1:28" s="3" customFormat="1">
      <c r="A21" s="9"/>
      <c r="B21" s="291"/>
      <c r="C21" s="292"/>
      <c r="D21" s="293"/>
      <c r="E21" s="294"/>
      <c r="F21" s="295"/>
      <c r="G21" s="295"/>
      <c r="H21" s="295"/>
      <c r="I21" s="296"/>
      <c r="J21" s="297"/>
      <c r="K21" s="298"/>
      <c r="L21" s="299"/>
      <c r="M21" s="299"/>
      <c r="N21" s="299"/>
      <c r="O21" s="315"/>
      <c r="P21" s="450"/>
      <c r="Q21" s="300"/>
      <c r="R21" s="301"/>
      <c r="S21" s="302"/>
      <c r="T21" s="303"/>
      <c r="U21" s="400"/>
      <c r="V21" s="400"/>
      <c r="W21" s="306"/>
      <c r="X21" s="309"/>
      <c r="Y21" s="9"/>
      <c r="Z21" s="305"/>
      <c r="AA21" s="303"/>
      <c r="AB21" s="9"/>
    </row>
    <row r="22" spans="1:28" s="3" customFormat="1">
      <c r="A22" s="9"/>
      <c r="B22" s="291"/>
      <c r="C22" s="292"/>
      <c r="D22" s="293"/>
      <c r="E22" s="294"/>
      <c r="F22" s="295"/>
      <c r="G22" s="295"/>
      <c r="H22" s="295"/>
      <c r="I22" s="296"/>
      <c r="J22" s="297"/>
      <c r="K22" s="298"/>
      <c r="L22" s="299"/>
      <c r="M22" s="299"/>
      <c r="N22" s="299"/>
      <c r="O22" s="315"/>
      <c r="P22" s="450"/>
      <c r="Q22" s="300"/>
      <c r="R22" s="301"/>
      <c r="S22" s="302"/>
      <c r="T22" s="303"/>
      <c r="U22" s="400"/>
      <c r="V22" s="400"/>
      <c r="W22" s="306"/>
      <c r="X22" s="307"/>
      <c r="Y22" s="9"/>
      <c r="Z22" s="305"/>
      <c r="AA22" s="303"/>
      <c r="AB22" s="9"/>
    </row>
    <row r="23" spans="1:28" s="3" customFormat="1">
      <c r="A23" s="9"/>
      <c r="B23" s="291"/>
      <c r="C23" s="292"/>
      <c r="D23" s="293"/>
      <c r="E23" s="294"/>
      <c r="F23" s="295"/>
      <c r="G23" s="295"/>
      <c r="H23" s="295"/>
      <c r="I23" s="296"/>
      <c r="J23" s="297"/>
      <c r="K23" s="298"/>
      <c r="L23" s="299"/>
      <c r="M23" s="299"/>
      <c r="N23" s="299"/>
      <c r="O23" s="315"/>
      <c r="P23" s="450"/>
      <c r="Q23" s="300"/>
      <c r="R23" s="301"/>
      <c r="S23" s="302"/>
      <c r="T23" s="303"/>
      <c r="U23" s="400"/>
      <c r="V23" s="400"/>
      <c r="W23" s="301"/>
      <c r="X23" s="304"/>
      <c r="Y23" s="9"/>
      <c r="Z23" s="305"/>
      <c r="AA23" s="303"/>
      <c r="AB23" s="9"/>
    </row>
    <row r="24" spans="1:28" s="3" customFormat="1">
      <c r="A24" s="9"/>
      <c r="B24" s="291"/>
      <c r="C24" s="310"/>
      <c r="D24" s="311"/>
      <c r="E24" s="294"/>
      <c r="F24" s="295"/>
      <c r="G24" s="295"/>
      <c r="H24" s="295"/>
      <c r="I24" s="295"/>
      <c r="J24" s="312"/>
      <c r="K24" s="313"/>
      <c r="L24" s="299"/>
      <c r="M24" s="299"/>
      <c r="N24" s="299"/>
      <c r="O24" s="315"/>
      <c r="P24" s="451"/>
      <c r="Q24" s="297"/>
      <c r="R24" s="314"/>
      <c r="S24" s="315"/>
      <c r="T24" s="303"/>
      <c r="U24" s="401"/>
      <c r="V24" s="401"/>
      <c r="W24" s="316"/>
      <c r="X24" s="317"/>
      <c r="Y24" s="9"/>
      <c r="Z24" s="291"/>
      <c r="AA24" s="303"/>
      <c r="AB24" s="9"/>
    </row>
    <row r="25" spans="1:28" s="3" customFormat="1">
      <c r="A25" s="9"/>
      <c r="B25" s="291"/>
      <c r="C25" s="310"/>
      <c r="D25" s="311"/>
      <c r="E25" s="294"/>
      <c r="F25" s="295"/>
      <c r="G25" s="295"/>
      <c r="H25" s="295"/>
      <c r="I25" s="295"/>
      <c r="J25" s="312"/>
      <c r="K25" s="313"/>
      <c r="L25" s="299"/>
      <c r="M25" s="299"/>
      <c r="N25" s="299"/>
      <c r="O25" s="315"/>
      <c r="P25" s="451"/>
      <c r="Q25" s="297"/>
      <c r="R25" s="314"/>
      <c r="S25" s="315"/>
      <c r="T25" s="303"/>
      <c r="U25" s="401"/>
      <c r="V25" s="401"/>
      <c r="W25" s="316"/>
      <c r="X25" s="317"/>
      <c r="Y25" s="9"/>
      <c r="Z25" s="291"/>
      <c r="AA25" s="303"/>
      <c r="AB25" s="9"/>
    </row>
    <row r="26" spans="1:28" s="3" customFormat="1">
      <c r="A26" s="9"/>
      <c r="B26" s="291"/>
      <c r="C26" s="310"/>
      <c r="D26" s="311"/>
      <c r="E26" s="294"/>
      <c r="F26" s="295"/>
      <c r="G26" s="295"/>
      <c r="H26" s="295"/>
      <c r="I26" s="295"/>
      <c r="J26" s="312"/>
      <c r="K26" s="313"/>
      <c r="L26" s="299"/>
      <c r="M26" s="299"/>
      <c r="N26" s="299"/>
      <c r="O26" s="315"/>
      <c r="P26" s="451"/>
      <c r="Q26" s="297"/>
      <c r="R26" s="314"/>
      <c r="S26" s="315"/>
      <c r="T26" s="303"/>
      <c r="U26" s="401"/>
      <c r="V26" s="401"/>
      <c r="W26" s="316"/>
      <c r="X26" s="317"/>
      <c r="Y26" s="9"/>
      <c r="Z26" s="291"/>
      <c r="AA26" s="303"/>
      <c r="AB26" s="9"/>
    </row>
    <row r="27" spans="1:28" s="3" customFormat="1">
      <c r="A27" s="9"/>
      <c r="B27" s="291"/>
      <c r="C27" s="310"/>
      <c r="D27" s="311"/>
      <c r="E27" s="294"/>
      <c r="F27" s="295"/>
      <c r="G27" s="295"/>
      <c r="H27" s="295"/>
      <c r="I27" s="295"/>
      <c r="J27" s="312"/>
      <c r="K27" s="313"/>
      <c r="L27" s="299"/>
      <c r="M27" s="299"/>
      <c r="N27" s="299"/>
      <c r="O27" s="315"/>
      <c r="P27" s="451"/>
      <c r="Q27" s="297"/>
      <c r="R27" s="314"/>
      <c r="S27" s="315"/>
      <c r="T27" s="303"/>
      <c r="U27" s="401"/>
      <c r="V27" s="401"/>
      <c r="W27" s="316"/>
      <c r="X27" s="317"/>
      <c r="Y27" s="9"/>
      <c r="Z27" s="291"/>
      <c r="AA27" s="303"/>
      <c r="AB27" s="9"/>
    </row>
    <row r="28" spans="1:28" s="3" customFormat="1">
      <c r="A28" s="9"/>
      <c r="B28" s="291"/>
      <c r="C28" s="310"/>
      <c r="D28" s="311"/>
      <c r="E28" s="294"/>
      <c r="F28" s="295"/>
      <c r="G28" s="295"/>
      <c r="H28" s="295"/>
      <c r="I28" s="295"/>
      <c r="J28" s="312"/>
      <c r="K28" s="313"/>
      <c r="L28" s="299"/>
      <c r="M28" s="299"/>
      <c r="N28" s="299"/>
      <c r="O28" s="315"/>
      <c r="P28" s="451"/>
      <c r="Q28" s="297"/>
      <c r="R28" s="314"/>
      <c r="S28" s="315"/>
      <c r="T28" s="303"/>
      <c r="U28" s="401"/>
      <c r="V28" s="401"/>
      <c r="W28" s="316"/>
      <c r="X28" s="317"/>
      <c r="Y28" s="9"/>
      <c r="Z28" s="291"/>
      <c r="AA28" s="303"/>
      <c r="AB28" s="9"/>
    </row>
    <row r="29" spans="1:28" s="3" customFormat="1">
      <c r="A29" s="9"/>
      <c r="B29" s="291"/>
      <c r="C29" s="310"/>
      <c r="D29" s="311"/>
      <c r="E29" s="294"/>
      <c r="F29" s="295"/>
      <c r="G29" s="295"/>
      <c r="H29" s="295"/>
      <c r="I29" s="295"/>
      <c r="J29" s="312"/>
      <c r="K29" s="313"/>
      <c r="L29" s="299"/>
      <c r="M29" s="299"/>
      <c r="N29" s="299"/>
      <c r="O29" s="315"/>
      <c r="P29" s="451"/>
      <c r="Q29" s="297"/>
      <c r="R29" s="314"/>
      <c r="S29" s="315"/>
      <c r="T29" s="303"/>
      <c r="U29" s="401"/>
      <c r="V29" s="401"/>
      <c r="W29" s="316"/>
      <c r="X29" s="317"/>
      <c r="Y29" s="9"/>
      <c r="Z29" s="291"/>
      <c r="AA29" s="303"/>
      <c r="AB29" s="9"/>
    </row>
    <row r="30" spans="1:28" s="3" customFormat="1">
      <c r="A30" s="9"/>
      <c r="B30" s="291"/>
      <c r="C30" s="310"/>
      <c r="D30" s="311"/>
      <c r="E30" s="294"/>
      <c r="F30" s="295"/>
      <c r="G30" s="295"/>
      <c r="H30" s="295"/>
      <c r="I30" s="295"/>
      <c r="J30" s="312"/>
      <c r="K30" s="313"/>
      <c r="L30" s="299"/>
      <c r="M30" s="299"/>
      <c r="N30" s="299"/>
      <c r="O30" s="315"/>
      <c r="P30" s="451"/>
      <c r="Q30" s="297"/>
      <c r="R30" s="314"/>
      <c r="S30" s="315"/>
      <c r="T30" s="303"/>
      <c r="U30" s="401"/>
      <c r="V30" s="401"/>
      <c r="W30" s="316"/>
      <c r="X30" s="317"/>
      <c r="Y30" s="9"/>
      <c r="Z30" s="291"/>
      <c r="AA30" s="303"/>
      <c r="AB30" s="9"/>
    </row>
    <row r="31" spans="1:28" s="3" customFormat="1">
      <c r="A31" s="9"/>
      <c r="B31" s="291"/>
      <c r="C31" s="310"/>
      <c r="D31" s="311"/>
      <c r="E31" s="294"/>
      <c r="F31" s="295"/>
      <c r="G31" s="295"/>
      <c r="H31" s="295"/>
      <c r="I31" s="295"/>
      <c r="J31" s="312"/>
      <c r="K31" s="313"/>
      <c r="L31" s="299"/>
      <c r="M31" s="299"/>
      <c r="N31" s="299"/>
      <c r="O31" s="315"/>
      <c r="P31" s="451"/>
      <c r="Q31" s="297"/>
      <c r="R31" s="314"/>
      <c r="S31" s="315"/>
      <c r="T31" s="303"/>
      <c r="U31" s="401"/>
      <c r="V31" s="401"/>
      <c r="W31" s="316"/>
      <c r="X31" s="317"/>
      <c r="Y31" s="9"/>
      <c r="Z31" s="291"/>
      <c r="AA31" s="303"/>
      <c r="AB31" s="9"/>
    </row>
    <row r="32" spans="1:28" s="3" customFormat="1">
      <c r="A32" s="9"/>
      <c r="B32" s="291"/>
      <c r="C32" s="310"/>
      <c r="D32" s="311"/>
      <c r="E32" s="294"/>
      <c r="F32" s="295"/>
      <c r="G32" s="295"/>
      <c r="H32" s="295"/>
      <c r="I32" s="295"/>
      <c r="J32" s="312"/>
      <c r="K32" s="313"/>
      <c r="L32" s="299"/>
      <c r="M32" s="299"/>
      <c r="N32" s="299"/>
      <c r="O32" s="315"/>
      <c r="P32" s="451"/>
      <c r="Q32" s="297"/>
      <c r="R32" s="314"/>
      <c r="S32" s="315"/>
      <c r="T32" s="303"/>
      <c r="U32" s="401"/>
      <c r="V32" s="401"/>
      <c r="W32" s="316"/>
      <c r="X32" s="317"/>
      <c r="Y32" s="9"/>
      <c r="Z32" s="291"/>
      <c r="AA32" s="303"/>
      <c r="AB32" s="9"/>
    </row>
    <row r="33" spans="1:28" s="3" customFormat="1">
      <c r="A33" s="9"/>
      <c r="B33" s="291"/>
      <c r="C33" s="310"/>
      <c r="D33" s="311"/>
      <c r="E33" s="294"/>
      <c r="F33" s="295"/>
      <c r="G33" s="295"/>
      <c r="H33" s="295"/>
      <c r="I33" s="295"/>
      <c r="J33" s="312"/>
      <c r="K33" s="313"/>
      <c r="L33" s="299"/>
      <c r="M33" s="299"/>
      <c r="N33" s="299"/>
      <c r="O33" s="315"/>
      <c r="P33" s="451"/>
      <c r="Q33" s="297"/>
      <c r="R33" s="314"/>
      <c r="S33" s="315"/>
      <c r="T33" s="303"/>
      <c r="U33" s="401"/>
      <c r="V33" s="401"/>
      <c r="W33" s="316"/>
      <c r="X33" s="317"/>
      <c r="Y33" s="9"/>
      <c r="Z33" s="291"/>
      <c r="AA33" s="303"/>
      <c r="AB33" s="9"/>
    </row>
    <row r="34" spans="1:28" s="3" customFormat="1">
      <c r="A34" s="9"/>
      <c r="B34" s="291"/>
      <c r="C34" s="310"/>
      <c r="D34" s="311"/>
      <c r="E34" s="294"/>
      <c r="F34" s="295"/>
      <c r="G34" s="295"/>
      <c r="H34" s="295"/>
      <c r="I34" s="295"/>
      <c r="J34" s="312"/>
      <c r="K34" s="313"/>
      <c r="L34" s="299"/>
      <c r="M34" s="299"/>
      <c r="N34" s="299"/>
      <c r="O34" s="315"/>
      <c r="P34" s="451"/>
      <c r="Q34" s="297"/>
      <c r="R34" s="314"/>
      <c r="S34" s="315"/>
      <c r="T34" s="303"/>
      <c r="U34" s="401"/>
      <c r="V34" s="401"/>
      <c r="W34" s="316"/>
      <c r="X34" s="317"/>
      <c r="Y34" s="9"/>
      <c r="Z34" s="291"/>
      <c r="AA34" s="303"/>
      <c r="AB34" s="9"/>
    </row>
    <row r="35" spans="1:28" s="3" customFormat="1">
      <c r="A35" s="9"/>
      <c r="B35" s="291"/>
      <c r="C35" s="310"/>
      <c r="D35" s="311"/>
      <c r="E35" s="294"/>
      <c r="F35" s="295"/>
      <c r="G35" s="295"/>
      <c r="H35" s="295"/>
      <c r="I35" s="295"/>
      <c r="J35" s="312"/>
      <c r="K35" s="313"/>
      <c r="L35" s="299"/>
      <c r="M35" s="299"/>
      <c r="N35" s="299"/>
      <c r="O35" s="315"/>
      <c r="P35" s="451"/>
      <c r="Q35" s="297"/>
      <c r="R35" s="314"/>
      <c r="S35" s="315"/>
      <c r="T35" s="303"/>
      <c r="U35" s="401"/>
      <c r="V35" s="401"/>
      <c r="W35" s="316"/>
      <c r="X35" s="317"/>
      <c r="Y35" s="9"/>
      <c r="Z35" s="291"/>
      <c r="AA35" s="303"/>
      <c r="AB35" s="9"/>
    </row>
    <row r="36" spans="1:28" s="3" customFormat="1">
      <c r="A36" s="9"/>
      <c r="B36" s="291"/>
      <c r="C36" s="310"/>
      <c r="D36" s="311"/>
      <c r="E36" s="294"/>
      <c r="F36" s="295"/>
      <c r="G36" s="295"/>
      <c r="H36" s="295"/>
      <c r="I36" s="295"/>
      <c r="J36" s="312"/>
      <c r="K36" s="313"/>
      <c r="L36" s="299"/>
      <c r="M36" s="299"/>
      <c r="N36" s="299"/>
      <c r="O36" s="315"/>
      <c r="P36" s="451"/>
      <c r="Q36" s="297"/>
      <c r="R36" s="314"/>
      <c r="S36" s="315"/>
      <c r="T36" s="303"/>
      <c r="U36" s="401"/>
      <c r="V36" s="401"/>
      <c r="W36" s="316"/>
      <c r="X36" s="317"/>
      <c r="Y36" s="9"/>
      <c r="Z36" s="291"/>
      <c r="AA36" s="303"/>
      <c r="AB36" s="9"/>
    </row>
    <row r="37" spans="1:28" s="3" customFormat="1">
      <c r="A37" s="9"/>
      <c r="B37" s="291"/>
      <c r="C37" s="310"/>
      <c r="D37" s="311"/>
      <c r="E37" s="294"/>
      <c r="F37" s="295"/>
      <c r="G37" s="295"/>
      <c r="H37" s="295"/>
      <c r="I37" s="295"/>
      <c r="J37" s="312"/>
      <c r="K37" s="313"/>
      <c r="L37" s="299"/>
      <c r="M37" s="299"/>
      <c r="N37" s="299"/>
      <c r="O37" s="315"/>
      <c r="P37" s="451"/>
      <c r="Q37" s="297"/>
      <c r="R37" s="314"/>
      <c r="S37" s="315"/>
      <c r="T37" s="303"/>
      <c r="U37" s="401"/>
      <c r="V37" s="401"/>
      <c r="W37" s="316"/>
      <c r="X37" s="317"/>
      <c r="Y37" s="9"/>
      <c r="Z37" s="291"/>
      <c r="AA37" s="303"/>
      <c r="AB37" s="9"/>
    </row>
    <row r="38" spans="1:28" s="3" customFormat="1">
      <c r="A38" s="9"/>
      <c r="B38" s="291"/>
      <c r="C38" s="310"/>
      <c r="D38" s="311"/>
      <c r="E38" s="294"/>
      <c r="F38" s="295"/>
      <c r="G38" s="295"/>
      <c r="H38" s="295"/>
      <c r="I38" s="295"/>
      <c r="J38" s="312"/>
      <c r="K38" s="313"/>
      <c r="L38" s="299"/>
      <c r="M38" s="299"/>
      <c r="N38" s="299"/>
      <c r="O38" s="315"/>
      <c r="P38" s="451"/>
      <c r="Q38" s="297"/>
      <c r="R38" s="314"/>
      <c r="S38" s="315"/>
      <c r="T38" s="303"/>
      <c r="U38" s="401"/>
      <c r="V38" s="401"/>
      <c r="W38" s="316"/>
      <c r="X38" s="317"/>
      <c r="Y38" s="9"/>
      <c r="Z38" s="291"/>
      <c r="AA38" s="303"/>
      <c r="AB38" s="9"/>
    </row>
    <row r="39" spans="1:28" s="3" customFormat="1">
      <c r="A39" s="9"/>
      <c r="B39" s="291"/>
      <c r="C39" s="310"/>
      <c r="D39" s="311"/>
      <c r="E39" s="294"/>
      <c r="F39" s="295"/>
      <c r="G39" s="295"/>
      <c r="H39" s="295"/>
      <c r="I39" s="295"/>
      <c r="J39" s="312"/>
      <c r="K39" s="313"/>
      <c r="L39" s="299"/>
      <c r="M39" s="299"/>
      <c r="N39" s="299"/>
      <c r="O39" s="315"/>
      <c r="P39" s="451"/>
      <c r="Q39" s="297"/>
      <c r="R39" s="314"/>
      <c r="S39" s="315"/>
      <c r="T39" s="303"/>
      <c r="U39" s="401"/>
      <c r="V39" s="401"/>
      <c r="W39" s="316"/>
      <c r="X39" s="317"/>
      <c r="Y39" s="9"/>
      <c r="Z39" s="291"/>
      <c r="AA39" s="303"/>
      <c r="AB39" s="9"/>
    </row>
    <row r="40" spans="1:28">
      <c r="A40" s="4"/>
      <c r="B40" s="291"/>
      <c r="C40" s="310"/>
      <c r="D40" s="311"/>
      <c r="E40" s="294"/>
      <c r="F40" s="295"/>
      <c r="G40" s="295"/>
      <c r="H40" s="295"/>
      <c r="I40" s="295"/>
      <c r="J40" s="312"/>
      <c r="K40" s="313"/>
      <c r="L40" s="318"/>
      <c r="M40" s="299"/>
      <c r="N40" s="299"/>
      <c r="O40" s="315"/>
      <c r="P40" s="451"/>
      <c r="Q40" s="297"/>
      <c r="R40" s="314"/>
      <c r="S40" s="319"/>
      <c r="T40" s="303"/>
      <c r="U40" s="401"/>
      <c r="V40" s="401"/>
      <c r="W40" s="316"/>
      <c r="X40" s="320"/>
      <c r="Y40" s="9"/>
      <c r="Z40" s="291"/>
      <c r="AA40" s="303"/>
      <c r="AB40" s="4"/>
    </row>
    <row r="41" spans="1:28">
      <c r="A41" s="4"/>
      <c r="B41" s="291"/>
      <c r="C41" s="316"/>
      <c r="D41" s="311"/>
      <c r="E41" s="294"/>
      <c r="F41" s="295"/>
      <c r="G41" s="295"/>
      <c r="H41" s="295"/>
      <c r="I41" s="295"/>
      <c r="J41" s="312"/>
      <c r="K41" s="313"/>
      <c r="L41" s="299"/>
      <c r="M41" s="299"/>
      <c r="N41" s="299"/>
      <c r="O41" s="315"/>
      <c r="P41" s="451"/>
      <c r="Q41" s="297"/>
      <c r="R41" s="314"/>
      <c r="S41" s="315"/>
      <c r="T41" s="303"/>
      <c r="U41" s="401"/>
      <c r="V41" s="401"/>
      <c r="W41" s="316"/>
      <c r="X41" s="320"/>
      <c r="Y41" s="9"/>
      <c r="Z41" s="291"/>
      <c r="AA41" s="303"/>
      <c r="AB41" s="4"/>
    </row>
    <row r="42" spans="1:28">
      <c r="A42" s="4"/>
      <c r="B42" s="291"/>
      <c r="C42" s="316"/>
      <c r="D42" s="311"/>
      <c r="E42" s="294"/>
      <c r="F42" s="295"/>
      <c r="G42" s="295"/>
      <c r="H42" s="295"/>
      <c r="I42" s="295"/>
      <c r="J42" s="312"/>
      <c r="K42" s="313"/>
      <c r="L42" s="299"/>
      <c r="M42" s="299"/>
      <c r="N42" s="299"/>
      <c r="O42" s="315"/>
      <c r="P42" s="451"/>
      <c r="Q42" s="297"/>
      <c r="R42" s="314"/>
      <c r="S42" s="315"/>
      <c r="T42" s="303"/>
      <c r="U42" s="401"/>
      <c r="V42" s="401"/>
      <c r="W42" s="316"/>
      <c r="X42" s="320"/>
      <c r="Y42" s="9"/>
      <c r="Z42" s="291"/>
      <c r="AA42" s="303"/>
      <c r="AB42" s="4"/>
    </row>
    <row r="43" spans="1:28">
      <c r="A43" s="4"/>
      <c r="B43" s="291"/>
      <c r="C43" s="316"/>
      <c r="D43" s="311"/>
      <c r="E43" s="294"/>
      <c r="F43" s="295"/>
      <c r="G43" s="295"/>
      <c r="H43" s="295"/>
      <c r="I43" s="295"/>
      <c r="J43" s="312"/>
      <c r="K43" s="313"/>
      <c r="L43" s="299"/>
      <c r="M43" s="299"/>
      <c r="N43" s="299"/>
      <c r="O43" s="315"/>
      <c r="P43" s="451"/>
      <c r="Q43" s="297"/>
      <c r="R43" s="314"/>
      <c r="S43" s="315"/>
      <c r="T43" s="303"/>
      <c r="U43" s="401"/>
      <c r="V43" s="401"/>
      <c r="W43" s="316"/>
      <c r="X43" s="320"/>
      <c r="Y43" s="9"/>
      <c r="Z43" s="305"/>
      <c r="AA43" s="303"/>
      <c r="AB43" s="4"/>
    </row>
    <row r="44" spans="1:28">
      <c r="A44" s="4"/>
      <c r="B44" s="291"/>
      <c r="C44" s="316"/>
      <c r="D44" s="311"/>
      <c r="E44" s="294"/>
      <c r="F44" s="295"/>
      <c r="G44" s="295"/>
      <c r="H44" s="295"/>
      <c r="I44" s="295"/>
      <c r="J44" s="312"/>
      <c r="K44" s="313"/>
      <c r="L44" s="299"/>
      <c r="M44" s="299"/>
      <c r="N44" s="299"/>
      <c r="O44" s="315"/>
      <c r="P44" s="451"/>
      <c r="Q44" s="297"/>
      <c r="R44" s="314"/>
      <c r="S44" s="315"/>
      <c r="T44" s="303"/>
      <c r="U44" s="401"/>
      <c r="V44" s="401"/>
      <c r="W44" s="316"/>
      <c r="X44" s="320"/>
      <c r="Y44" s="9"/>
      <c r="Z44" s="305"/>
      <c r="AA44" s="303"/>
      <c r="AB44" s="4"/>
    </row>
    <row r="45" spans="1:28">
      <c r="A45" s="4"/>
      <c r="B45" s="291"/>
      <c r="C45" s="316"/>
      <c r="D45" s="311"/>
      <c r="E45" s="294"/>
      <c r="F45" s="295"/>
      <c r="G45" s="295"/>
      <c r="H45" s="295"/>
      <c r="I45" s="295"/>
      <c r="J45" s="312"/>
      <c r="K45" s="313"/>
      <c r="L45" s="299"/>
      <c r="M45" s="299"/>
      <c r="N45" s="299"/>
      <c r="O45" s="315"/>
      <c r="P45" s="451"/>
      <c r="Q45" s="297"/>
      <c r="R45" s="314"/>
      <c r="S45" s="315"/>
      <c r="T45" s="303"/>
      <c r="U45" s="401"/>
      <c r="V45" s="401"/>
      <c r="W45" s="316"/>
      <c r="X45" s="320"/>
      <c r="Y45" s="9"/>
      <c r="Z45" s="305"/>
      <c r="AA45" s="303"/>
      <c r="AB45" s="4"/>
    </row>
    <row r="46" spans="1:28">
      <c r="A46" s="4"/>
      <c r="B46" s="291"/>
      <c r="C46" s="316"/>
      <c r="D46" s="311"/>
      <c r="E46" s="294"/>
      <c r="F46" s="295"/>
      <c r="G46" s="295"/>
      <c r="H46" s="295"/>
      <c r="I46" s="295"/>
      <c r="J46" s="312"/>
      <c r="K46" s="313"/>
      <c r="L46" s="299"/>
      <c r="M46" s="299"/>
      <c r="N46" s="299"/>
      <c r="O46" s="315"/>
      <c r="P46" s="451"/>
      <c r="Q46" s="297"/>
      <c r="R46" s="314"/>
      <c r="S46" s="315"/>
      <c r="T46" s="303"/>
      <c r="U46" s="400"/>
      <c r="V46" s="400"/>
      <c r="W46" s="316"/>
      <c r="X46" s="320"/>
      <c r="Y46" s="9"/>
      <c r="Z46" s="291"/>
      <c r="AA46" s="303"/>
      <c r="AB46" s="4"/>
    </row>
    <row r="47" spans="1:28">
      <c r="A47" s="4"/>
      <c r="B47" s="291"/>
      <c r="C47" s="316"/>
      <c r="D47" s="311"/>
      <c r="E47" s="294"/>
      <c r="F47" s="295"/>
      <c r="G47" s="295"/>
      <c r="H47" s="295"/>
      <c r="I47" s="295"/>
      <c r="J47" s="312"/>
      <c r="K47" s="313"/>
      <c r="L47" s="299"/>
      <c r="M47" s="299"/>
      <c r="N47" s="299"/>
      <c r="O47" s="315"/>
      <c r="P47" s="451"/>
      <c r="Q47" s="297"/>
      <c r="R47" s="314"/>
      <c r="S47" s="315"/>
      <c r="T47" s="303"/>
      <c r="U47" s="400"/>
      <c r="V47" s="400"/>
      <c r="W47" s="316"/>
      <c r="X47" s="320"/>
      <c r="Y47" s="9"/>
      <c r="Z47" s="291"/>
      <c r="AA47" s="303"/>
      <c r="AB47" s="4"/>
    </row>
    <row r="48" spans="1:28">
      <c r="A48" s="4"/>
      <c r="B48" s="291"/>
      <c r="C48" s="316"/>
      <c r="D48" s="311"/>
      <c r="E48" s="294"/>
      <c r="F48" s="295"/>
      <c r="G48" s="295"/>
      <c r="H48" s="295"/>
      <c r="I48" s="295"/>
      <c r="J48" s="312"/>
      <c r="K48" s="313"/>
      <c r="L48" s="299"/>
      <c r="M48" s="299"/>
      <c r="N48" s="299"/>
      <c r="O48" s="315"/>
      <c r="P48" s="451"/>
      <c r="Q48" s="297"/>
      <c r="R48" s="314"/>
      <c r="S48" s="315"/>
      <c r="T48" s="303"/>
      <c r="U48" s="400"/>
      <c r="V48" s="400"/>
      <c r="W48" s="316"/>
      <c r="X48" s="320"/>
      <c r="Y48" s="9"/>
      <c r="Z48" s="291"/>
      <c r="AA48" s="303"/>
      <c r="AB48" s="4"/>
    </row>
    <row r="49" spans="1:28">
      <c r="A49" s="4"/>
      <c r="B49" s="291"/>
      <c r="C49" s="316"/>
      <c r="D49" s="311"/>
      <c r="E49" s="294"/>
      <c r="F49" s="295"/>
      <c r="G49" s="295"/>
      <c r="H49" s="295"/>
      <c r="I49" s="295"/>
      <c r="J49" s="312"/>
      <c r="K49" s="313"/>
      <c r="L49" s="299"/>
      <c r="M49" s="299"/>
      <c r="N49" s="299"/>
      <c r="O49" s="315"/>
      <c r="P49" s="451"/>
      <c r="Q49" s="297"/>
      <c r="R49" s="314"/>
      <c r="S49" s="315"/>
      <c r="T49" s="303"/>
      <c r="U49" s="400"/>
      <c r="V49" s="400"/>
      <c r="W49" s="316"/>
      <c r="X49" s="320"/>
      <c r="Y49" s="9"/>
      <c r="Z49" s="291"/>
      <c r="AA49" s="303"/>
      <c r="AB49" s="4"/>
    </row>
    <row r="50" spans="1:28">
      <c r="A50" s="4"/>
      <c r="B50" s="291"/>
      <c r="C50" s="316"/>
      <c r="D50" s="311"/>
      <c r="E50" s="294"/>
      <c r="F50" s="295"/>
      <c r="G50" s="295"/>
      <c r="H50" s="295"/>
      <c r="I50" s="295"/>
      <c r="J50" s="312"/>
      <c r="K50" s="313"/>
      <c r="L50" s="299"/>
      <c r="M50" s="299"/>
      <c r="N50" s="299"/>
      <c r="O50" s="315"/>
      <c r="P50" s="451"/>
      <c r="Q50" s="297"/>
      <c r="R50" s="314"/>
      <c r="S50" s="315"/>
      <c r="T50" s="303"/>
      <c r="U50" s="400"/>
      <c r="V50" s="400"/>
      <c r="W50" s="316"/>
      <c r="X50" s="320"/>
      <c r="Y50" s="9"/>
      <c r="Z50" s="291"/>
      <c r="AA50" s="303"/>
      <c r="AB50" s="4"/>
    </row>
    <row r="51" spans="1:28">
      <c r="A51" s="4"/>
      <c r="B51" s="291"/>
      <c r="C51" s="310"/>
      <c r="D51" s="281"/>
      <c r="E51" s="294"/>
      <c r="F51" s="295"/>
      <c r="G51" s="295"/>
      <c r="H51" s="295"/>
      <c r="I51" s="295"/>
      <c r="J51" s="312"/>
      <c r="K51" s="313"/>
      <c r="L51" s="299"/>
      <c r="M51" s="299"/>
      <c r="N51" s="299"/>
      <c r="O51" s="315"/>
      <c r="P51" s="451"/>
      <c r="Q51" s="297"/>
      <c r="R51" s="314"/>
      <c r="S51" s="319"/>
      <c r="T51" s="303"/>
      <c r="U51" s="401"/>
      <c r="V51" s="401"/>
      <c r="W51" s="316"/>
      <c r="X51" s="320"/>
      <c r="Y51" s="9"/>
      <c r="Z51" s="291"/>
      <c r="AA51" s="303"/>
      <c r="AB51" s="4"/>
    </row>
    <row r="52" spans="1:28">
      <c r="A52" s="4"/>
      <c r="B52" s="291"/>
      <c r="C52" s="316"/>
      <c r="D52" s="311"/>
      <c r="E52" s="294"/>
      <c r="F52" s="295"/>
      <c r="G52" s="295"/>
      <c r="H52" s="295"/>
      <c r="I52" s="295"/>
      <c r="J52" s="312"/>
      <c r="K52" s="313"/>
      <c r="L52" s="299"/>
      <c r="M52" s="299"/>
      <c r="N52" s="299"/>
      <c r="O52" s="315"/>
      <c r="P52" s="451"/>
      <c r="Q52" s="297"/>
      <c r="R52" s="314"/>
      <c r="S52" s="315"/>
      <c r="T52" s="303"/>
      <c r="U52" s="401"/>
      <c r="V52" s="401"/>
      <c r="W52" s="316"/>
      <c r="X52" s="320"/>
      <c r="Y52" s="9"/>
      <c r="Z52" s="291"/>
      <c r="AA52" s="303"/>
      <c r="AB52" s="4"/>
    </row>
    <row r="53" spans="1:28">
      <c r="A53" s="4"/>
      <c r="B53" s="291"/>
      <c r="C53" s="316"/>
      <c r="D53" s="311"/>
      <c r="E53" s="294"/>
      <c r="F53" s="295"/>
      <c r="G53" s="295"/>
      <c r="H53" s="295"/>
      <c r="I53" s="295"/>
      <c r="J53" s="312"/>
      <c r="K53" s="313"/>
      <c r="L53" s="299"/>
      <c r="M53" s="299"/>
      <c r="N53" s="299"/>
      <c r="O53" s="315"/>
      <c r="P53" s="451"/>
      <c r="Q53" s="297"/>
      <c r="R53" s="314"/>
      <c r="S53" s="315"/>
      <c r="T53" s="303"/>
      <c r="U53" s="400"/>
      <c r="V53" s="400"/>
      <c r="W53" s="316"/>
      <c r="X53" s="320"/>
      <c r="Y53" s="9"/>
      <c r="Z53" s="291"/>
      <c r="AA53" s="303"/>
      <c r="AB53" s="4"/>
    </row>
    <row r="54" spans="1:28">
      <c r="A54" s="4"/>
      <c r="B54" s="291"/>
      <c r="C54" s="316"/>
      <c r="D54" s="311"/>
      <c r="E54" s="294"/>
      <c r="F54" s="295"/>
      <c r="G54" s="295"/>
      <c r="H54" s="295"/>
      <c r="I54" s="295"/>
      <c r="J54" s="312"/>
      <c r="K54" s="313"/>
      <c r="L54" s="299"/>
      <c r="M54" s="299"/>
      <c r="N54" s="299"/>
      <c r="O54" s="315"/>
      <c r="P54" s="451"/>
      <c r="Q54" s="297"/>
      <c r="R54" s="314"/>
      <c r="S54" s="315"/>
      <c r="T54" s="303"/>
      <c r="U54" s="400"/>
      <c r="V54" s="400"/>
      <c r="W54" s="316"/>
      <c r="X54" s="320"/>
      <c r="Y54" s="9"/>
      <c r="Z54" s="291"/>
      <c r="AA54" s="303"/>
      <c r="AB54" s="4"/>
    </row>
    <row r="55" spans="1:28">
      <c r="A55" s="4"/>
      <c r="B55" s="291"/>
      <c r="C55" s="316"/>
      <c r="D55" s="311"/>
      <c r="E55" s="294"/>
      <c r="F55" s="295"/>
      <c r="G55" s="295"/>
      <c r="H55" s="295"/>
      <c r="I55" s="295"/>
      <c r="J55" s="312"/>
      <c r="K55" s="313"/>
      <c r="L55" s="299"/>
      <c r="M55" s="299"/>
      <c r="N55" s="299"/>
      <c r="O55" s="315"/>
      <c r="P55" s="451"/>
      <c r="Q55" s="297"/>
      <c r="R55" s="314"/>
      <c r="S55" s="315"/>
      <c r="T55" s="303"/>
      <c r="U55" s="400"/>
      <c r="V55" s="400"/>
      <c r="W55" s="316"/>
      <c r="X55" s="320"/>
      <c r="Y55" s="9"/>
      <c r="Z55" s="291"/>
      <c r="AA55" s="303"/>
      <c r="AB55" s="4"/>
    </row>
    <row r="56" spans="1:28">
      <c r="A56" s="4"/>
      <c r="B56" s="291"/>
      <c r="C56" s="316"/>
      <c r="D56" s="311"/>
      <c r="E56" s="294"/>
      <c r="F56" s="295"/>
      <c r="G56" s="295"/>
      <c r="H56" s="295"/>
      <c r="I56" s="295"/>
      <c r="J56" s="312"/>
      <c r="K56" s="313"/>
      <c r="L56" s="299"/>
      <c r="M56" s="299"/>
      <c r="N56" s="299"/>
      <c r="O56" s="315"/>
      <c r="P56" s="451"/>
      <c r="Q56" s="297"/>
      <c r="R56" s="314"/>
      <c r="S56" s="315"/>
      <c r="T56" s="303"/>
      <c r="U56" s="400"/>
      <c r="V56" s="400"/>
      <c r="W56" s="316"/>
      <c r="X56" s="320"/>
      <c r="Y56" s="9"/>
      <c r="Z56" s="291"/>
      <c r="AA56" s="303"/>
      <c r="AB56" s="4"/>
    </row>
    <row r="57" spans="1:28">
      <c r="A57" s="4"/>
      <c r="B57" s="291"/>
      <c r="C57" s="316"/>
      <c r="D57" s="311"/>
      <c r="E57" s="294"/>
      <c r="F57" s="295"/>
      <c r="G57" s="295"/>
      <c r="H57" s="295"/>
      <c r="I57" s="295"/>
      <c r="J57" s="312"/>
      <c r="K57" s="313"/>
      <c r="L57" s="299"/>
      <c r="M57" s="299"/>
      <c r="N57" s="299"/>
      <c r="O57" s="315"/>
      <c r="P57" s="451"/>
      <c r="Q57" s="297"/>
      <c r="R57" s="314"/>
      <c r="S57" s="315"/>
      <c r="T57" s="303"/>
      <c r="U57" s="400"/>
      <c r="V57" s="400"/>
      <c r="W57" s="316"/>
      <c r="X57" s="320"/>
      <c r="Y57" s="9"/>
      <c r="Z57" s="291"/>
      <c r="AA57" s="303"/>
      <c r="AB57" s="4"/>
    </row>
    <row r="58" spans="1:28">
      <c r="A58" s="4"/>
      <c r="B58" s="291"/>
      <c r="C58" s="316"/>
      <c r="D58" s="311"/>
      <c r="E58" s="294"/>
      <c r="F58" s="295"/>
      <c r="G58" s="295"/>
      <c r="H58" s="295"/>
      <c r="I58" s="295"/>
      <c r="J58" s="312"/>
      <c r="K58" s="313"/>
      <c r="L58" s="299"/>
      <c r="M58" s="299"/>
      <c r="N58" s="299"/>
      <c r="O58" s="315"/>
      <c r="P58" s="451"/>
      <c r="Q58" s="297"/>
      <c r="R58" s="314"/>
      <c r="S58" s="315"/>
      <c r="T58" s="303"/>
      <c r="U58" s="400"/>
      <c r="V58" s="400"/>
      <c r="W58" s="316"/>
      <c r="X58" s="320"/>
      <c r="Y58" s="9"/>
      <c r="Z58" s="291"/>
      <c r="AA58" s="303"/>
      <c r="AB58" s="4"/>
    </row>
    <row r="59" spans="1:28">
      <c r="A59" s="4"/>
      <c r="B59" s="291"/>
      <c r="C59" s="310"/>
      <c r="D59" s="311"/>
      <c r="E59" s="294"/>
      <c r="F59" s="295"/>
      <c r="G59" s="295"/>
      <c r="H59" s="295"/>
      <c r="I59" s="295"/>
      <c r="J59" s="312"/>
      <c r="K59" s="313"/>
      <c r="L59" s="299"/>
      <c r="M59" s="299"/>
      <c r="N59" s="299"/>
      <c r="O59" s="315"/>
      <c r="P59" s="451"/>
      <c r="Q59" s="297"/>
      <c r="R59" s="314"/>
      <c r="S59" s="319"/>
      <c r="T59" s="303"/>
      <c r="U59" s="401"/>
      <c r="V59" s="401"/>
      <c r="W59" s="316"/>
      <c r="X59" s="320"/>
      <c r="Y59" s="9"/>
      <c r="Z59" s="291"/>
      <c r="AA59" s="303"/>
      <c r="AB59" s="4"/>
    </row>
    <row r="60" spans="1:28">
      <c r="A60" s="4"/>
      <c r="B60" s="291"/>
      <c r="C60" s="310"/>
      <c r="D60" s="311"/>
      <c r="E60" s="294"/>
      <c r="F60" s="295"/>
      <c r="G60" s="295"/>
      <c r="H60" s="295"/>
      <c r="I60" s="295"/>
      <c r="J60" s="312"/>
      <c r="K60" s="313"/>
      <c r="L60" s="299"/>
      <c r="M60" s="299"/>
      <c r="N60" s="299"/>
      <c r="O60" s="315"/>
      <c r="P60" s="451"/>
      <c r="Q60" s="297"/>
      <c r="R60" s="314"/>
      <c r="S60" s="319"/>
      <c r="T60" s="303"/>
      <c r="U60" s="401"/>
      <c r="V60" s="401"/>
      <c r="W60" s="316"/>
      <c r="X60" s="320"/>
      <c r="Y60" s="9"/>
      <c r="Z60" s="291"/>
      <c r="AA60" s="303"/>
      <c r="AB60" s="4"/>
    </row>
    <row r="61" spans="1:28">
      <c r="A61" s="4"/>
      <c r="B61" s="291"/>
      <c r="C61" s="316"/>
      <c r="D61" s="311"/>
      <c r="E61" s="294"/>
      <c r="F61" s="295"/>
      <c r="G61" s="295"/>
      <c r="H61" s="295"/>
      <c r="I61" s="295"/>
      <c r="J61" s="312"/>
      <c r="K61" s="313"/>
      <c r="L61" s="299"/>
      <c r="M61" s="299"/>
      <c r="N61" s="299"/>
      <c r="O61" s="315"/>
      <c r="P61" s="451"/>
      <c r="Q61" s="297"/>
      <c r="R61" s="314"/>
      <c r="S61" s="315"/>
      <c r="T61" s="303"/>
      <c r="U61" s="400"/>
      <c r="V61" s="400"/>
      <c r="W61" s="316"/>
      <c r="X61" s="320"/>
      <c r="Y61" s="9"/>
      <c r="Z61" s="291"/>
      <c r="AA61" s="303"/>
      <c r="AB61" s="4"/>
    </row>
    <row r="62" spans="1:28">
      <c r="A62" s="4"/>
      <c r="B62" s="291"/>
      <c r="C62" s="316"/>
      <c r="D62" s="311"/>
      <c r="E62" s="294"/>
      <c r="F62" s="295"/>
      <c r="G62" s="295"/>
      <c r="H62" s="295"/>
      <c r="I62" s="295"/>
      <c r="J62" s="312"/>
      <c r="K62" s="313"/>
      <c r="L62" s="299"/>
      <c r="M62" s="299"/>
      <c r="N62" s="299"/>
      <c r="O62" s="315"/>
      <c r="P62" s="451"/>
      <c r="Q62" s="297"/>
      <c r="R62" s="314"/>
      <c r="S62" s="315"/>
      <c r="T62" s="303"/>
      <c r="U62" s="400"/>
      <c r="V62" s="400"/>
      <c r="W62" s="316"/>
      <c r="X62" s="320"/>
      <c r="Y62" s="9"/>
      <c r="Z62" s="291"/>
      <c r="AA62" s="303"/>
      <c r="AB62" s="4"/>
    </row>
    <row r="63" spans="1:28">
      <c r="A63" s="4"/>
      <c r="B63" s="291"/>
      <c r="C63" s="316"/>
      <c r="D63" s="311"/>
      <c r="E63" s="294"/>
      <c r="F63" s="295"/>
      <c r="G63" s="295"/>
      <c r="H63" s="295"/>
      <c r="I63" s="295"/>
      <c r="J63" s="312"/>
      <c r="K63" s="313"/>
      <c r="L63" s="299"/>
      <c r="M63" s="299"/>
      <c r="N63" s="299"/>
      <c r="O63" s="315"/>
      <c r="P63" s="451"/>
      <c r="Q63" s="297"/>
      <c r="R63" s="314"/>
      <c r="S63" s="315"/>
      <c r="T63" s="303"/>
      <c r="U63" s="400"/>
      <c r="V63" s="400"/>
      <c r="W63" s="316"/>
      <c r="X63" s="320"/>
      <c r="Y63" s="9"/>
      <c r="Z63" s="291"/>
      <c r="AA63" s="303"/>
      <c r="AB63" s="4"/>
    </row>
    <row r="64" spans="1:28">
      <c r="A64" s="4"/>
      <c r="B64" s="291"/>
      <c r="C64" s="306"/>
      <c r="D64" s="291"/>
      <c r="E64" s="294"/>
      <c r="F64" s="295"/>
      <c r="G64" s="295"/>
      <c r="H64" s="295"/>
      <c r="I64" s="296"/>
      <c r="J64" s="297"/>
      <c r="K64" s="313"/>
      <c r="L64" s="299"/>
      <c r="M64" s="299"/>
      <c r="N64" s="299"/>
      <c r="O64" s="315"/>
      <c r="P64" s="451"/>
      <c r="Q64" s="300"/>
      <c r="R64" s="306"/>
      <c r="S64" s="321"/>
      <c r="T64" s="9"/>
      <c r="U64" s="402"/>
      <c r="V64" s="402"/>
      <c r="W64" s="306"/>
      <c r="X64" s="321"/>
      <c r="Y64" s="9"/>
      <c r="Z64" s="291"/>
      <c r="AA64" s="291"/>
      <c r="AB64" s="4"/>
    </row>
    <row r="65" spans="1:28">
      <c r="A65" s="4"/>
      <c r="B65" s="291"/>
      <c r="C65" s="306"/>
      <c r="D65" s="291"/>
      <c r="E65" s="294"/>
      <c r="F65" s="295"/>
      <c r="G65" s="295"/>
      <c r="H65" s="295"/>
      <c r="I65" s="296"/>
      <c r="J65" s="297"/>
      <c r="K65" s="313"/>
      <c r="L65" s="299"/>
      <c r="M65" s="299"/>
      <c r="N65" s="299"/>
      <c r="O65" s="315"/>
      <c r="P65" s="451"/>
      <c r="Q65" s="300"/>
      <c r="R65" s="306"/>
      <c r="S65" s="321"/>
      <c r="T65" s="9"/>
      <c r="U65" s="402"/>
      <c r="V65" s="402"/>
      <c r="W65" s="306"/>
      <c r="X65" s="321"/>
      <c r="Y65" s="9"/>
      <c r="Z65" s="291"/>
      <c r="AA65" s="291"/>
      <c r="AB65" s="4"/>
    </row>
    <row r="66" spans="1:28">
      <c r="A66" s="4"/>
      <c r="B66" s="291"/>
      <c r="C66" s="306"/>
      <c r="D66" s="291"/>
      <c r="E66" s="294"/>
      <c r="F66" s="295"/>
      <c r="G66" s="295"/>
      <c r="H66" s="295"/>
      <c r="I66" s="296"/>
      <c r="J66" s="300"/>
      <c r="K66" s="313"/>
      <c r="L66" s="299"/>
      <c r="M66" s="299"/>
      <c r="N66" s="325"/>
      <c r="O66" s="315"/>
      <c r="Q66" s="9"/>
      <c r="R66" s="306"/>
      <c r="S66" s="309"/>
      <c r="T66" s="312"/>
      <c r="U66" s="401"/>
      <c r="V66" s="401"/>
      <c r="W66" s="322"/>
      <c r="X66" s="321"/>
      <c r="Y66" s="9"/>
      <c r="Z66" s="291"/>
      <c r="AA66" s="303"/>
      <c r="AB66" s="4"/>
    </row>
    <row r="67" spans="1:28">
      <c r="A67" s="4"/>
      <c r="B67" s="323"/>
      <c r="C67" s="314"/>
      <c r="D67" s="291"/>
      <c r="E67" s="294"/>
      <c r="F67" s="295"/>
      <c r="G67" s="295"/>
      <c r="H67" s="295"/>
      <c r="I67" s="295"/>
      <c r="J67" s="9"/>
      <c r="K67" s="324"/>
      <c r="L67" s="325"/>
      <c r="M67" s="325"/>
      <c r="N67" s="325"/>
      <c r="O67" s="315"/>
      <c r="Q67" s="9"/>
      <c r="R67" s="9"/>
      <c r="S67" s="9"/>
      <c r="T67" s="9"/>
      <c r="U67" s="402"/>
      <c r="V67" s="402"/>
      <c r="W67" s="316"/>
      <c r="X67" s="326"/>
      <c r="Y67" s="9"/>
      <c r="Z67" s="9"/>
      <c r="AA67" s="9"/>
      <c r="AB67" s="4"/>
    </row>
    <row r="68" spans="1:28">
      <c r="A68" s="4"/>
      <c r="B68" s="323"/>
      <c r="C68" s="327"/>
      <c r="D68" s="323"/>
      <c r="E68" s="328"/>
      <c r="F68" s="6"/>
      <c r="G68" s="6"/>
      <c r="W68" s="327"/>
      <c r="X68" s="329"/>
      <c r="Y68" s="4"/>
      <c r="Z68" s="4"/>
      <c r="AA68" s="4"/>
      <c r="AB68" s="4"/>
    </row>
    <row r="69" spans="1:28">
      <c r="A69" s="4"/>
      <c r="B69" s="323"/>
      <c r="C69" s="327"/>
      <c r="D69" s="323"/>
      <c r="E69" s="328"/>
      <c r="F69" s="6"/>
      <c r="G69" s="6"/>
      <c r="W69" s="327"/>
      <c r="X69" s="329"/>
      <c r="Y69" s="4"/>
      <c r="Z69" s="4"/>
      <c r="AA69" s="4"/>
      <c r="AB69" s="4"/>
    </row>
    <row r="70" spans="1:28">
      <c r="A70" s="4"/>
      <c r="B70" s="323"/>
      <c r="C70" s="327"/>
      <c r="D70" s="323"/>
      <c r="E70" s="328"/>
      <c r="F70" s="6"/>
      <c r="G70" s="6"/>
      <c r="W70" s="327"/>
      <c r="X70" s="329"/>
      <c r="Y70" s="4"/>
      <c r="Z70" s="4"/>
      <c r="AA70" s="4"/>
      <c r="AB70" s="4"/>
    </row>
    <row r="71" spans="1:28">
      <c r="A71" s="4"/>
      <c r="B71" s="323"/>
      <c r="C71" s="327"/>
      <c r="D71" s="323"/>
      <c r="E71" s="328"/>
      <c r="F71" s="6"/>
      <c r="G71" s="6"/>
      <c r="W71" s="327"/>
      <c r="X71" s="329"/>
      <c r="Y71" s="4"/>
      <c r="Z71" s="4"/>
      <c r="AA71" s="4"/>
      <c r="AB71" s="4"/>
    </row>
  </sheetData>
  <mergeCells count="29">
    <mergeCell ref="B7:B12"/>
    <mergeCell ref="X4:Y4"/>
    <mergeCell ref="Q4:Q5"/>
    <mergeCell ref="R4:R5"/>
    <mergeCell ref="S4:S5"/>
    <mergeCell ref="T4:T5"/>
    <mergeCell ref="U4:U5"/>
    <mergeCell ref="V4:W5"/>
    <mergeCell ref="L4:L5"/>
    <mergeCell ref="M4:M5"/>
    <mergeCell ref="N4:N5"/>
    <mergeCell ref="O4:O5"/>
    <mergeCell ref="P4:P5"/>
    <mergeCell ref="B1:AA1"/>
    <mergeCell ref="B2:AA2"/>
    <mergeCell ref="B3:B5"/>
    <mergeCell ref="C3:C5"/>
    <mergeCell ref="D3:D5"/>
    <mergeCell ref="E3:E5"/>
    <mergeCell ref="F3:F5"/>
    <mergeCell ref="G3:G5"/>
    <mergeCell ref="H3:H5"/>
    <mergeCell ref="I3:I5"/>
    <mergeCell ref="Z4:AA4"/>
    <mergeCell ref="J3:Q3"/>
    <mergeCell ref="R3:U3"/>
    <mergeCell ref="J4:J5"/>
    <mergeCell ref="K4:K5"/>
    <mergeCell ref="V3:AA3"/>
  </mergeCells>
  <printOptions horizontalCentered="1"/>
  <pageMargins left="0.19685039370078741" right="0.19685039370078741" top="0.98425196850393704" bottom="0.74803149606299213" header="0.31496062992125984" footer="0.31496062992125984"/>
  <pageSetup paperSize="9"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6"/>
  <sheetViews>
    <sheetView tabSelected="1" view="pageLayout" zoomScale="80" zoomScaleNormal="48" zoomScaleSheetLayoutView="51" zoomScalePageLayoutView="80" workbookViewId="0">
      <selection activeCell="AA29" sqref="AA29"/>
    </sheetView>
  </sheetViews>
  <sheetFormatPr defaultColWidth="9.140625" defaultRowHeight="21"/>
  <cols>
    <col min="1" max="1" width="9.140625" style="21"/>
    <col min="2" max="2" width="5.7109375" style="460" customWidth="1"/>
    <col min="3" max="3" width="35.42578125" style="24" customWidth="1"/>
    <col min="4" max="4" width="18.42578125" style="58" bestFit="1" customWidth="1"/>
    <col min="5" max="5" width="4.7109375" style="25" customWidth="1"/>
    <col min="6" max="7" width="4.7109375" style="26" customWidth="1"/>
    <col min="8" max="9" width="4.7109375" style="27" customWidth="1"/>
    <col min="10" max="10" width="11.85546875" style="142" customWidth="1"/>
    <col min="11" max="11" width="15.28515625" style="57" bestFit="1" customWidth="1"/>
    <col min="12" max="12" width="13.42578125" style="141" bestFit="1" customWidth="1"/>
    <col min="13" max="13" width="16.42578125" style="142" customWidth="1"/>
    <col min="14" max="14" width="11.28515625" style="142" bestFit="1" customWidth="1"/>
    <col min="15" max="15" width="22.28515625" style="28" customWidth="1"/>
    <col min="16" max="16" width="11.28515625" style="142" bestFit="1" customWidth="1"/>
    <col min="17" max="17" width="11.140625" style="142" bestFit="1" customWidth="1"/>
    <col min="18" max="18" width="29.28515625" style="29" bestFit="1" customWidth="1"/>
    <col min="19" max="19" width="14.85546875" style="57" bestFit="1" customWidth="1"/>
    <col min="20" max="20" width="12.7109375" style="28" customWidth="1"/>
    <col min="21" max="21" width="11.85546875" style="28" customWidth="1"/>
    <col min="22" max="22" width="43" style="29" customWidth="1"/>
    <col min="23" max="23" width="16.42578125" style="29" bestFit="1" customWidth="1"/>
    <col min="24" max="24" width="14.7109375" style="30" customWidth="1"/>
    <col min="25" max="25" width="11.85546875" style="21" customWidth="1"/>
    <col min="26" max="26" width="21.140625" style="21" bestFit="1" customWidth="1"/>
    <col min="27" max="27" width="16.42578125" style="30" customWidth="1"/>
    <col min="28" max="16384" width="9.140625" style="21"/>
  </cols>
  <sheetData>
    <row r="1" spans="2:32" ht="33" customHeight="1">
      <c r="B1" s="567" t="s">
        <v>84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478"/>
    </row>
    <row r="2" spans="2:32" ht="66" customHeight="1">
      <c r="B2" s="574" t="s">
        <v>112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</row>
    <row r="3" spans="2:32" ht="26.25" customHeight="1">
      <c r="B3" s="568" t="s">
        <v>0</v>
      </c>
      <c r="C3" s="569" t="s">
        <v>1</v>
      </c>
      <c r="D3" s="570" t="s">
        <v>16</v>
      </c>
      <c r="E3" s="571" t="s">
        <v>2</v>
      </c>
      <c r="F3" s="572" t="s">
        <v>3</v>
      </c>
      <c r="G3" s="572" t="s">
        <v>4</v>
      </c>
      <c r="H3" s="572" t="s">
        <v>5</v>
      </c>
      <c r="I3" s="572" t="s">
        <v>6</v>
      </c>
      <c r="J3" s="575" t="s">
        <v>8</v>
      </c>
      <c r="K3" s="575"/>
      <c r="L3" s="575"/>
      <c r="M3" s="575"/>
      <c r="N3" s="575"/>
      <c r="O3" s="575"/>
      <c r="P3" s="575"/>
      <c r="Q3" s="575"/>
      <c r="R3" s="575" t="s">
        <v>9</v>
      </c>
      <c r="S3" s="575"/>
      <c r="T3" s="575"/>
      <c r="U3" s="575"/>
      <c r="V3" s="573" t="s">
        <v>11</v>
      </c>
      <c r="W3" s="573"/>
      <c r="X3" s="573"/>
      <c r="Y3" s="573"/>
      <c r="Z3" s="573"/>
      <c r="AA3" s="573"/>
    </row>
    <row r="4" spans="2:32" s="18" customFormat="1" ht="24" customHeight="1">
      <c r="B4" s="568"/>
      <c r="C4" s="569"/>
      <c r="D4" s="570"/>
      <c r="E4" s="571"/>
      <c r="F4" s="572"/>
      <c r="G4" s="572"/>
      <c r="H4" s="572"/>
      <c r="I4" s="572"/>
      <c r="J4" s="576" t="s">
        <v>17</v>
      </c>
      <c r="K4" s="578" t="s">
        <v>18</v>
      </c>
      <c r="L4" s="569" t="s">
        <v>12</v>
      </c>
      <c r="M4" s="576" t="s">
        <v>13</v>
      </c>
      <c r="N4" s="576" t="s">
        <v>14</v>
      </c>
      <c r="O4" s="569" t="s">
        <v>99</v>
      </c>
      <c r="P4" s="576" t="s">
        <v>79</v>
      </c>
      <c r="Q4" s="576" t="s">
        <v>15</v>
      </c>
      <c r="R4" s="569" t="s">
        <v>28</v>
      </c>
      <c r="S4" s="578" t="s">
        <v>24</v>
      </c>
      <c r="T4" s="569" t="s">
        <v>25</v>
      </c>
      <c r="U4" s="569" t="s">
        <v>58</v>
      </c>
      <c r="V4" s="569" t="s">
        <v>23</v>
      </c>
      <c r="W4" s="569"/>
      <c r="X4" s="581" t="s">
        <v>10</v>
      </c>
      <c r="Y4" s="581"/>
      <c r="Z4" s="569" t="s">
        <v>37</v>
      </c>
      <c r="AA4" s="569"/>
    </row>
    <row r="5" spans="2:32" s="18" customFormat="1" ht="156.75" customHeight="1">
      <c r="B5" s="568"/>
      <c r="C5" s="569"/>
      <c r="D5" s="570"/>
      <c r="E5" s="571"/>
      <c r="F5" s="572"/>
      <c r="G5" s="572"/>
      <c r="H5" s="572"/>
      <c r="I5" s="572"/>
      <c r="J5" s="577"/>
      <c r="K5" s="578"/>
      <c r="L5" s="569"/>
      <c r="M5" s="576"/>
      <c r="N5" s="576"/>
      <c r="O5" s="569"/>
      <c r="P5" s="576"/>
      <c r="Q5" s="576"/>
      <c r="R5" s="569"/>
      <c r="S5" s="578"/>
      <c r="T5" s="569"/>
      <c r="U5" s="569"/>
      <c r="V5" s="569"/>
      <c r="W5" s="569"/>
      <c r="X5" s="338" t="s">
        <v>26</v>
      </c>
      <c r="Y5" s="338" t="s">
        <v>29</v>
      </c>
      <c r="Z5" s="338" t="s">
        <v>43</v>
      </c>
      <c r="AA5" s="477" t="s">
        <v>44</v>
      </c>
      <c r="AF5" s="22"/>
    </row>
    <row r="6" spans="2:32" s="20" customFormat="1" ht="105" customHeight="1">
      <c r="B6" s="445" t="s">
        <v>45</v>
      </c>
      <c r="C6" s="360" t="str">
        <f>'รายงาน แบบ สขร.1'!C6</f>
        <v>ครุภัณฑ์ประกอบห้องปฏิบัติการคอมพิวเตอร์ ขนาด 56 ที่นั่ง จำนวน 1 ชุด</v>
      </c>
      <c r="D6" s="129">
        <f>'รายงาน แบบ สขร.1'!D6</f>
        <v>953600</v>
      </c>
      <c r="E6" s="339"/>
      <c r="F6" s="131"/>
      <c r="G6" s="339"/>
      <c r="H6" s="131"/>
      <c r="I6" s="131"/>
      <c r="J6" s="45">
        <v>243116</v>
      </c>
      <c r="K6" s="132">
        <f>D6</f>
        <v>953600</v>
      </c>
      <c r="L6" s="371">
        <f>M6</f>
        <v>243132</v>
      </c>
      <c r="M6" s="138">
        <v>243132</v>
      </c>
      <c r="N6" s="143"/>
      <c r="O6" s="144"/>
      <c r="P6" s="143"/>
      <c r="Q6" s="143"/>
      <c r="R6" s="376"/>
      <c r="S6" s="145"/>
      <c r="T6" s="330"/>
      <c r="U6" s="330"/>
      <c r="V6" s="133"/>
      <c r="W6" s="340"/>
      <c r="X6" s="146"/>
      <c r="Y6" s="147"/>
      <c r="Z6" s="148"/>
      <c r="AA6" s="143"/>
    </row>
    <row r="7" spans="2:32" s="20" customFormat="1" ht="46.5" customHeight="1">
      <c r="B7" s="331" t="s">
        <v>46</v>
      </c>
      <c r="C7" s="369" t="str">
        <f>'รายงาน แบบ สขร.1'!C7</f>
        <v>ชุดแหล่งกำเนิดแสงเพื่อศึกษาประสิทธิภาพควอนตัมการดูดกลืนแสงของวัสดุ จำนวน 1 ชุด</v>
      </c>
      <c r="D7" s="271">
        <f>'รายงาน แบบ สขร.1'!D7</f>
        <v>952000</v>
      </c>
      <c r="E7" s="162"/>
      <c r="F7" s="163"/>
      <c r="G7" s="163"/>
      <c r="H7" s="163"/>
      <c r="I7" s="163"/>
      <c r="J7" s="274">
        <v>243090</v>
      </c>
      <c r="K7" s="164">
        <f t="shared" ref="K7:K22" si="0">D7</f>
        <v>952000</v>
      </c>
      <c r="L7" s="372">
        <f t="shared" ref="L7:L19" si="1">M7</f>
        <v>243137</v>
      </c>
      <c r="M7" s="277">
        <v>243137</v>
      </c>
      <c r="N7" s="274">
        <v>243164</v>
      </c>
      <c r="O7" s="257" t="s">
        <v>105</v>
      </c>
      <c r="P7" s="274">
        <f>'รายงาน แบบ สขร.1'!$M$7:$M$8</f>
        <v>243207</v>
      </c>
      <c r="Q7" s="274">
        <v>243327</v>
      </c>
      <c r="R7" s="226" t="str">
        <f>V7</f>
        <v>บริษัท สุจิปุลิ เทคโนโลยี จำกัด</v>
      </c>
      <c r="S7" s="381">
        <f>'รายงาน แบบ สขร.1'!J7</f>
        <v>940000</v>
      </c>
      <c r="T7" s="390">
        <v>243320</v>
      </c>
      <c r="U7" s="390">
        <v>243320</v>
      </c>
      <c r="V7" s="179" t="str">
        <f>'รายงาน แบบ สขร.1'!G7</f>
        <v>บริษัท สุจิปุลิ เทคโนโลยี จำกัด</v>
      </c>
      <c r="W7" s="250">
        <f>'รายงาน แบบ สขร.1'!J7</f>
        <v>940000</v>
      </c>
      <c r="X7" s="165"/>
      <c r="Y7" s="166"/>
      <c r="Z7" s="167">
        <f>W7</f>
        <v>940000</v>
      </c>
      <c r="AA7" s="471">
        <v>243346</v>
      </c>
    </row>
    <row r="8" spans="2:32" s="20" customFormat="1" ht="45.75" customHeight="1">
      <c r="B8" s="459"/>
      <c r="C8" s="370"/>
      <c r="D8" s="273"/>
      <c r="E8" s="137"/>
      <c r="F8" s="130"/>
      <c r="G8" s="130"/>
      <c r="H8" s="130"/>
      <c r="I8" s="130"/>
      <c r="J8" s="276"/>
      <c r="K8" s="168"/>
      <c r="L8" s="373"/>
      <c r="M8" s="279"/>
      <c r="N8" s="276"/>
      <c r="O8" s="262" t="s">
        <v>103</v>
      </c>
      <c r="P8" s="276"/>
      <c r="Q8" s="276"/>
      <c r="R8" s="343"/>
      <c r="S8" s="382"/>
      <c r="T8" s="344"/>
      <c r="U8" s="344"/>
      <c r="V8" s="182" t="str">
        <f>'รายงาน แบบ สขร.1'!G8</f>
        <v>บริษัท ออสคอน จำกัด</v>
      </c>
      <c r="W8" s="230">
        <f>'รายงาน แบบ สขร.1'!H8</f>
        <v>1400000</v>
      </c>
      <c r="X8" s="170"/>
      <c r="Y8" s="171"/>
      <c r="Z8" s="246"/>
      <c r="AA8" s="472"/>
    </row>
    <row r="9" spans="2:32" s="20" customFormat="1" ht="105" customHeight="1">
      <c r="B9" s="445" t="s">
        <v>47</v>
      </c>
      <c r="C9" s="360" t="str">
        <f>'รายงาน แบบ สขร.1'!C9</f>
        <v>ระบบโสตทัศนูปกรณ์ห้องปฏิบัติการคอมพิวเตอร์ ขนาด 56 ที่นั่ง จำนวน 1 ระบบ</v>
      </c>
      <c r="D9" s="129">
        <f>'รายงาน แบบ สขร.1'!D9</f>
        <v>1429700</v>
      </c>
      <c r="E9" s="341"/>
      <c r="F9" s="131"/>
      <c r="G9" s="131"/>
      <c r="H9" s="131"/>
      <c r="I9" s="131"/>
      <c r="J9" s="45">
        <v>243116</v>
      </c>
      <c r="K9" s="132">
        <f t="shared" si="0"/>
        <v>1429700</v>
      </c>
      <c r="L9" s="371">
        <f t="shared" si="1"/>
        <v>243138</v>
      </c>
      <c r="M9" s="138">
        <v>243138</v>
      </c>
      <c r="N9" s="143"/>
      <c r="O9" s="144"/>
      <c r="P9" s="143"/>
      <c r="Q9" s="143"/>
      <c r="R9" s="376"/>
      <c r="S9" s="149"/>
      <c r="T9" s="330"/>
      <c r="U9" s="330"/>
      <c r="V9" s="133"/>
      <c r="W9" s="176"/>
      <c r="X9" s="150"/>
      <c r="Y9" s="151"/>
      <c r="Z9" s="340"/>
      <c r="AA9" s="143"/>
    </row>
    <row r="10" spans="2:32" s="65" customFormat="1" ht="30.75" customHeight="1">
      <c r="B10" s="561" t="s">
        <v>48</v>
      </c>
      <c r="C10" s="562" t="str">
        <f>'รายงาน แบบ สขร.1'!C10</f>
        <v>ครุภัณฑ์ประกอบห้องปฏิบัติการคอมพิวเตอร์ ขนาด 56 ที่นั่ง จำนวน 1 ชุด (ครั้งที่ 2)</v>
      </c>
      <c r="D10" s="271">
        <f>'รายงาน แบบ สขร.1'!D10</f>
        <v>953600</v>
      </c>
      <c r="E10" s="162"/>
      <c r="F10" s="163"/>
      <c r="G10" s="163"/>
      <c r="H10" s="163"/>
      <c r="I10" s="163"/>
      <c r="J10" s="274">
        <v>243116</v>
      </c>
      <c r="K10" s="164">
        <f t="shared" si="0"/>
        <v>953600</v>
      </c>
      <c r="L10" s="372">
        <f t="shared" si="1"/>
        <v>243146</v>
      </c>
      <c r="M10" s="277">
        <v>243146</v>
      </c>
      <c r="N10" s="199"/>
      <c r="O10" s="200">
        <f>'รายงาน แบบ สขร.1'!L10</f>
        <v>0</v>
      </c>
      <c r="P10" s="199"/>
      <c r="Q10" s="199"/>
      <c r="R10" s="377"/>
      <c r="S10" s="201"/>
      <c r="T10" s="332"/>
      <c r="U10" s="332"/>
      <c r="V10" s="179" t="str">
        <f>'รายงาน แบบ สขร.1'!G10</f>
        <v>ห้างหุ้นส่วนจำกัด ไฮเทค ฟิวชั่น</v>
      </c>
      <c r="W10" s="250">
        <f>'รายงาน แบบ สขร.1'!H10</f>
        <v>950000</v>
      </c>
      <c r="X10" s="211"/>
      <c r="Y10" s="212"/>
      <c r="Z10" s="213"/>
      <c r="AA10" s="199"/>
    </row>
    <row r="11" spans="2:32" s="65" customFormat="1" ht="30.75" customHeight="1">
      <c r="B11" s="561"/>
      <c r="C11" s="562"/>
      <c r="D11" s="272"/>
      <c r="E11" s="184"/>
      <c r="F11" s="185"/>
      <c r="G11" s="185"/>
      <c r="H11" s="185"/>
      <c r="I11" s="185"/>
      <c r="J11" s="275"/>
      <c r="K11" s="186"/>
      <c r="L11" s="374"/>
      <c r="M11" s="278"/>
      <c r="N11" s="202"/>
      <c r="O11" s="203"/>
      <c r="P11" s="202"/>
      <c r="Q11" s="202"/>
      <c r="R11" s="378"/>
      <c r="S11" s="204"/>
      <c r="T11" s="333"/>
      <c r="U11" s="333"/>
      <c r="V11" s="180" t="str">
        <f>'รายงาน แบบ สขร.1'!G11</f>
        <v>บริษัท เวิลด์ เดคคอเรท แอนด์ เทคโนโลยี่ จำกัด</v>
      </c>
      <c r="W11" s="229">
        <f>'รายงาน แบบ สขร.1'!H11</f>
        <v>916776</v>
      </c>
      <c r="X11" s="214"/>
      <c r="Y11" s="345"/>
      <c r="Z11" s="215"/>
      <c r="AA11" s="202"/>
    </row>
    <row r="12" spans="2:32" s="65" customFormat="1" ht="30.75" customHeight="1">
      <c r="B12" s="561"/>
      <c r="C12" s="562"/>
      <c r="D12" s="272"/>
      <c r="E12" s="184"/>
      <c r="F12" s="185"/>
      <c r="G12" s="185"/>
      <c r="H12" s="185"/>
      <c r="I12" s="185"/>
      <c r="J12" s="275"/>
      <c r="K12" s="186"/>
      <c r="L12" s="374"/>
      <c r="M12" s="278"/>
      <c r="N12" s="202"/>
      <c r="O12" s="203"/>
      <c r="P12" s="202"/>
      <c r="Q12" s="202"/>
      <c r="R12" s="378"/>
      <c r="S12" s="204"/>
      <c r="T12" s="333"/>
      <c r="U12" s="333"/>
      <c r="V12" s="180" t="str">
        <f>'รายงาน แบบ สขร.1'!G12</f>
        <v>บริษัท สุทธิธรรมวิชัน จำกัด</v>
      </c>
      <c r="W12" s="229">
        <f>'รายงาน แบบ สขร.1'!H12</f>
        <v>801430</v>
      </c>
      <c r="X12" s="214"/>
      <c r="Y12" s="345"/>
      <c r="Z12" s="215"/>
      <c r="AA12" s="202"/>
    </row>
    <row r="13" spans="2:32" s="65" customFormat="1" ht="30.75" customHeight="1">
      <c r="B13" s="561"/>
      <c r="C13" s="562"/>
      <c r="D13" s="272"/>
      <c r="E13" s="184"/>
      <c r="F13" s="185"/>
      <c r="G13" s="185"/>
      <c r="H13" s="185"/>
      <c r="I13" s="185"/>
      <c r="J13" s="275"/>
      <c r="K13" s="186"/>
      <c r="L13" s="374"/>
      <c r="M13" s="278"/>
      <c r="N13" s="202"/>
      <c r="O13" s="203"/>
      <c r="P13" s="202"/>
      <c r="Q13" s="202"/>
      <c r="R13" s="378"/>
      <c r="S13" s="204"/>
      <c r="T13" s="333"/>
      <c r="U13" s="333"/>
      <c r="V13" s="180" t="str">
        <f>'รายงาน แบบ สขร.1'!G13</f>
        <v>บริษัท ณัฐวีณ์(2550) จำกัด</v>
      </c>
      <c r="W13" s="229">
        <f>'รายงาน แบบ สขร.1'!H13</f>
        <v>900000</v>
      </c>
      <c r="X13" s="214"/>
      <c r="Y13" s="345"/>
      <c r="Z13" s="215"/>
      <c r="AA13" s="202"/>
    </row>
    <row r="14" spans="2:32" s="65" customFormat="1" ht="30.75" customHeight="1">
      <c r="B14" s="561"/>
      <c r="C14" s="562"/>
      <c r="D14" s="272"/>
      <c r="E14" s="184"/>
      <c r="F14" s="185"/>
      <c r="G14" s="185"/>
      <c r="H14" s="185"/>
      <c r="I14" s="185"/>
      <c r="J14" s="275"/>
      <c r="K14" s="186"/>
      <c r="L14" s="374"/>
      <c r="M14" s="278"/>
      <c r="N14" s="202"/>
      <c r="O14" s="203"/>
      <c r="P14" s="202"/>
      <c r="Q14" s="202"/>
      <c r="R14" s="378"/>
      <c r="S14" s="204"/>
      <c r="T14" s="333"/>
      <c r="U14" s="333"/>
      <c r="V14" s="180" t="str">
        <f>'รายงาน แบบ สขร.1'!G14</f>
        <v>บริษัท ทิพวรรณ์อีเล็คทรอนิค จำกัด</v>
      </c>
      <c r="W14" s="229">
        <f>'รายงาน แบบ สขร.1'!H14</f>
        <v>949000</v>
      </c>
      <c r="X14" s="214"/>
      <c r="Y14" s="345"/>
      <c r="Z14" s="215"/>
      <c r="AA14" s="202"/>
    </row>
    <row r="15" spans="2:32" s="65" customFormat="1" ht="30.75" customHeight="1">
      <c r="B15" s="561"/>
      <c r="C15" s="562"/>
      <c r="D15" s="273"/>
      <c r="E15" s="137"/>
      <c r="F15" s="130"/>
      <c r="G15" s="130"/>
      <c r="H15" s="130"/>
      <c r="I15" s="130"/>
      <c r="J15" s="276"/>
      <c r="K15" s="168"/>
      <c r="L15" s="373"/>
      <c r="M15" s="279"/>
      <c r="N15" s="205"/>
      <c r="O15" s="206"/>
      <c r="P15" s="205"/>
      <c r="Q15" s="205"/>
      <c r="R15" s="379"/>
      <c r="S15" s="207"/>
      <c r="T15" s="334"/>
      <c r="U15" s="334"/>
      <c r="V15" s="182" t="str">
        <f>'รายงาน แบบ สขร.1'!G15</f>
        <v>ห้างหุ้นส่วนจำกัดสายสีแก้วสกุล</v>
      </c>
      <c r="W15" s="230">
        <f>'รายงาน แบบ สขร.1'!H15</f>
        <v>599000</v>
      </c>
      <c r="X15" s="216"/>
      <c r="Y15" s="346"/>
      <c r="Z15" s="217"/>
      <c r="AA15" s="205"/>
    </row>
    <row r="16" spans="2:32" s="65" customFormat="1" ht="30.75" customHeight="1">
      <c r="B16" s="561" t="s">
        <v>49</v>
      </c>
      <c r="C16" s="562" t="str">
        <f>'รายงาน แบบ สขร.1'!C16</f>
        <v>ระบบโสตทัศนูปกรณ์ห้องปฏิบัติการคอมพิวเตอร์ ขนาด 56 ที่นั่ง จำนวน 1 ระบบ (ครั้งที่ 2)</v>
      </c>
      <c r="D16" s="271">
        <f>'รายงาน แบบ สขร.1'!D16</f>
        <v>1429700</v>
      </c>
      <c r="E16" s="162"/>
      <c r="F16" s="163"/>
      <c r="G16" s="163"/>
      <c r="H16" s="163"/>
      <c r="I16" s="163"/>
      <c r="J16" s="274">
        <v>243116</v>
      </c>
      <c r="K16" s="164">
        <f t="shared" si="0"/>
        <v>1429700</v>
      </c>
      <c r="L16" s="372">
        <f t="shared" si="1"/>
        <v>243154</v>
      </c>
      <c r="M16" s="277">
        <v>243154</v>
      </c>
      <c r="N16" s="199"/>
      <c r="O16" s="200">
        <f>'รายงาน แบบ สขร.1'!L16</f>
        <v>0</v>
      </c>
      <c r="P16" s="199"/>
      <c r="Q16" s="199"/>
      <c r="R16" s="380"/>
      <c r="S16" s="208"/>
      <c r="T16" s="332"/>
      <c r="U16" s="332"/>
      <c r="V16" s="179" t="str">
        <f>'รายงาน แบบ สขร.1'!G16</f>
        <v>บริษัท ซี เอ็ม บี รัชดา เซลล์ จำกัด</v>
      </c>
      <c r="W16" s="250">
        <f>'รายงาน แบบ สขร.1'!H16</f>
        <v>1425000</v>
      </c>
      <c r="X16" s="218"/>
      <c r="Y16" s="200"/>
      <c r="Z16" s="219"/>
      <c r="AA16" s="199"/>
    </row>
    <row r="17" spans="2:28" s="65" customFormat="1" ht="30.75" customHeight="1">
      <c r="B17" s="561"/>
      <c r="C17" s="562"/>
      <c r="D17" s="272"/>
      <c r="E17" s="184"/>
      <c r="F17" s="185"/>
      <c r="G17" s="185"/>
      <c r="H17" s="185"/>
      <c r="I17" s="185"/>
      <c r="J17" s="275"/>
      <c r="K17" s="186"/>
      <c r="L17" s="374"/>
      <c r="M17" s="278"/>
      <c r="N17" s="202"/>
      <c r="O17" s="203"/>
      <c r="P17" s="202"/>
      <c r="Q17" s="202"/>
      <c r="R17" s="378"/>
      <c r="S17" s="209"/>
      <c r="T17" s="333"/>
      <c r="U17" s="333"/>
      <c r="V17" s="180" t="str">
        <f>'รายงาน แบบ สขร.1'!G17</f>
        <v>บริษัท เท็น อินทีเกรดเต็ด ซิสเต็ม (ประเทศไทย) จำกัด</v>
      </c>
      <c r="W17" s="229">
        <f>'รายงาน แบบ สขร.1'!H17</f>
        <v>1358900</v>
      </c>
      <c r="X17" s="220"/>
      <c r="Y17" s="203"/>
      <c r="Z17" s="221"/>
      <c r="AA17" s="202"/>
    </row>
    <row r="18" spans="2:28" s="65" customFormat="1" ht="30.75" customHeight="1">
      <c r="B18" s="561"/>
      <c r="C18" s="562"/>
      <c r="D18" s="273"/>
      <c r="E18" s="137"/>
      <c r="F18" s="130"/>
      <c r="G18" s="130"/>
      <c r="H18" s="130"/>
      <c r="I18" s="130"/>
      <c r="J18" s="276"/>
      <c r="K18" s="168"/>
      <c r="L18" s="373"/>
      <c r="M18" s="279"/>
      <c r="N18" s="205"/>
      <c r="O18" s="206"/>
      <c r="P18" s="205"/>
      <c r="Q18" s="205"/>
      <c r="R18" s="379"/>
      <c r="S18" s="210"/>
      <c r="T18" s="334"/>
      <c r="U18" s="334"/>
      <c r="V18" s="182" t="str">
        <f>'รายงาน แบบ สขร.1'!G18</f>
        <v>บริษัท ทิพวรรณ์อีเล็คทรอนิค จำกัด</v>
      </c>
      <c r="W18" s="230">
        <f>'รายงาน แบบ สขร.1'!H18</f>
        <v>1390000</v>
      </c>
      <c r="X18" s="222"/>
      <c r="Y18" s="206"/>
      <c r="Z18" s="223"/>
      <c r="AA18" s="205"/>
    </row>
    <row r="19" spans="2:28" s="20" customFormat="1" ht="42" hidden="1">
      <c r="B19" s="445" t="s">
        <v>50</v>
      </c>
      <c r="C19" s="360" t="str">
        <f>'รายงาน แบบ สขร.1'!C19</f>
        <v>ปรับปรุงห้องปฏิบัติการคอมพิวเตอร์ ขนาด 56 ที่นั่ง จำนวน 1 งาน</v>
      </c>
      <c r="D19" s="129">
        <f>'รายงาน แบบ สขร.1'!D19</f>
        <v>3307900</v>
      </c>
      <c r="E19" s="339"/>
      <c r="F19" s="131"/>
      <c r="G19" s="339"/>
      <c r="H19" s="131"/>
      <c r="I19" s="131"/>
      <c r="J19" s="45">
        <v>243117</v>
      </c>
      <c r="K19" s="132">
        <f t="shared" si="0"/>
        <v>3307900</v>
      </c>
      <c r="L19" s="371">
        <f t="shared" si="1"/>
        <v>243155</v>
      </c>
      <c r="M19" s="138">
        <v>243155</v>
      </c>
      <c r="N19" s="45"/>
      <c r="O19" s="134">
        <f>'รายงาน แบบ สขร.1'!L19</f>
        <v>0</v>
      </c>
      <c r="P19" s="45"/>
      <c r="Q19" s="45"/>
      <c r="R19" s="42" t="str">
        <f>'รายงาน แบบ สขร.1'!G19</f>
        <v>ห้างหุ้นส่วนจำกัด ว.เทพมงคล (วีทีเอ็ม)</v>
      </c>
      <c r="S19" s="135">
        <f>'รายงาน แบบ สขร.1'!H19</f>
        <v>3189000</v>
      </c>
      <c r="T19" s="335"/>
      <c r="U19" s="335"/>
      <c r="V19" s="342" t="str">
        <f>'รายงาน แบบ สขร.1'!G19</f>
        <v>ห้างหุ้นส่วนจำกัด ว.เทพมงคล (วีทีเอ็ม)</v>
      </c>
      <c r="W19" s="39">
        <f>'รายงาน แบบ สขร.1'!H19</f>
        <v>3189000</v>
      </c>
      <c r="X19" s="19"/>
      <c r="Y19" s="134"/>
      <c r="Z19" s="136">
        <f t="shared" ref="Z19" si="2">W19</f>
        <v>3189000</v>
      </c>
      <c r="AA19" s="473"/>
    </row>
    <row r="20" spans="2:28" s="20" customFormat="1" ht="90.75" customHeight="1">
      <c r="B20" s="445" t="s">
        <v>50</v>
      </c>
      <c r="C20" s="360" t="str">
        <f>'รายงาน แบบ สขร.1'!C26</f>
        <v>ชุดเครื่องวัดค่าสีของน้ำในหน่วย ADMI จำนวน 1 ชุด</v>
      </c>
      <c r="D20" s="129">
        <f>'รายงาน แบบ สขร.1'!D26</f>
        <v>499700</v>
      </c>
      <c r="E20" s="339"/>
      <c r="F20" s="131"/>
      <c r="G20" s="339"/>
      <c r="H20" s="131"/>
      <c r="I20" s="131"/>
      <c r="J20" s="45">
        <v>243089</v>
      </c>
      <c r="K20" s="132">
        <f t="shared" si="0"/>
        <v>499700</v>
      </c>
      <c r="L20" s="375"/>
      <c r="M20" s="143"/>
      <c r="N20" s="138">
        <v>243222</v>
      </c>
      <c r="O20" s="19" t="s">
        <v>80</v>
      </c>
      <c r="P20" s="45">
        <v>243222</v>
      </c>
      <c r="Q20" s="45">
        <v>243320</v>
      </c>
      <c r="R20" s="42" t="s">
        <v>82</v>
      </c>
      <c r="S20" s="135">
        <v>499690</v>
      </c>
      <c r="T20" s="389">
        <v>243314</v>
      </c>
      <c r="U20" s="389">
        <v>243315</v>
      </c>
      <c r="V20" s="342" t="str">
        <f>R20</f>
        <v>บริษัท เอบี ซายเอกซ์ (ประเทศไทย) จำกัด</v>
      </c>
      <c r="W20" s="39">
        <f>S20</f>
        <v>499690</v>
      </c>
      <c r="X20" s="19"/>
      <c r="Y20" s="134"/>
      <c r="Z20" s="136">
        <f>W20</f>
        <v>499690</v>
      </c>
      <c r="AA20" s="473">
        <v>243327</v>
      </c>
      <c r="AB20" s="65"/>
    </row>
    <row r="21" spans="2:28" s="20" customFormat="1" ht="90.75" customHeight="1">
      <c r="B21" s="445" t="s">
        <v>62</v>
      </c>
      <c r="C21" s="360" t="str">
        <f>'รายงาน แบบ สขร.1'!C27</f>
        <v>ชุดควบคุมอัตราการไหลของก๊าซแบบลูกลอย จำนวน 1 ชุด</v>
      </c>
      <c r="D21" s="129">
        <f>'รายงาน แบบ สขร.1'!D27</f>
        <v>359600</v>
      </c>
      <c r="E21" s="339"/>
      <c r="F21" s="131"/>
      <c r="G21" s="339"/>
      <c r="H21" s="131"/>
      <c r="I21" s="131"/>
      <c r="J21" s="45">
        <v>243095</v>
      </c>
      <c r="K21" s="132">
        <f t="shared" si="0"/>
        <v>359600</v>
      </c>
      <c r="L21" s="375"/>
      <c r="M21" s="143"/>
      <c r="N21" s="138">
        <v>243222</v>
      </c>
      <c r="O21" s="19" t="s">
        <v>81</v>
      </c>
      <c r="P21" s="45">
        <v>243222</v>
      </c>
      <c r="Q21" s="45">
        <v>243320</v>
      </c>
      <c r="R21" s="42" t="s">
        <v>83</v>
      </c>
      <c r="S21" s="135">
        <v>359520</v>
      </c>
      <c r="T21" s="446">
        <v>243361</v>
      </c>
      <c r="U21" s="446">
        <v>243361</v>
      </c>
      <c r="V21" s="342" t="str">
        <f>R21</f>
        <v>บริษัท เอ.เอ็ม.เอช. (ประเทศไทย) จำกัด</v>
      </c>
      <c r="W21" s="39">
        <f>S21</f>
        <v>359520</v>
      </c>
      <c r="X21" s="19"/>
      <c r="Y21" s="134"/>
      <c r="Z21" s="136">
        <f>W21</f>
        <v>359520</v>
      </c>
      <c r="AA21" s="473">
        <v>243381</v>
      </c>
      <c r="AB21" s="65"/>
    </row>
    <row r="22" spans="2:28" s="20" customFormat="1" ht="32.25" customHeight="1">
      <c r="B22" s="561" t="s">
        <v>63</v>
      </c>
      <c r="C22" s="562" t="str">
        <f>'รายงาน แบบ สขร.1'!C28</f>
        <v>ครุภัณฑ์ประกอบห้องปฏิบัติการคอมพิวเตอร์ ขนาด 56 ที่นั่ง จำนวน 1 ชุด (ครั้งที่ 3)</v>
      </c>
      <c r="D22" s="563">
        <f>'รายงาน แบบ สขร.1'!D28</f>
        <v>953600</v>
      </c>
      <c r="E22" s="558"/>
      <c r="F22" s="559"/>
      <c r="G22" s="558"/>
      <c r="H22" s="559"/>
      <c r="I22" s="559"/>
      <c r="J22" s="557">
        <v>243213</v>
      </c>
      <c r="K22" s="560">
        <f t="shared" si="0"/>
        <v>953600</v>
      </c>
      <c r="L22" s="555">
        <v>243237</v>
      </c>
      <c r="M22" s="556">
        <v>243237</v>
      </c>
      <c r="N22" s="557">
        <v>243271</v>
      </c>
      <c r="O22" s="247" t="s">
        <v>87</v>
      </c>
      <c r="P22" s="564">
        <v>243293</v>
      </c>
      <c r="Q22" s="564">
        <v>243443</v>
      </c>
      <c r="R22" s="580" t="str">
        <f>'รายงาน แบบ สขร.1'!I28</f>
        <v>ห้างหุ้นส่วนจำกัด ไทย โปรเกรส</v>
      </c>
      <c r="S22" s="242">
        <f>'รายงาน แบบ สขร.1'!J28</f>
        <v>262150</v>
      </c>
      <c r="T22" s="462">
        <v>243437</v>
      </c>
      <c r="U22" s="462">
        <v>243437</v>
      </c>
      <c r="V22" s="347" t="s">
        <v>86</v>
      </c>
      <c r="W22" s="391">
        <v>262150</v>
      </c>
      <c r="X22" s="247"/>
      <c r="Y22" s="349"/>
      <c r="Z22" s="167">
        <f>W22</f>
        <v>262150</v>
      </c>
      <c r="AA22" s="474">
        <v>243468</v>
      </c>
      <c r="AB22" s="65"/>
    </row>
    <row r="23" spans="2:28" s="20" customFormat="1" ht="32.25" customHeight="1">
      <c r="B23" s="561"/>
      <c r="C23" s="562"/>
      <c r="D23" s="563"/>
      <c r="E23" s="558"/>
      <c r="F23" s="559"/>
      <c r="G23" s="558"/>
      <c r="H23" s="559"/>
      <c r="I23" s="559"/>
      <c r="J23" s="557"/>
      <c r="K23" s="560"/>
      <c r="L23" s="555"/>
      <c r="M23" s="556"/>
      <c r="N23" s="557"/>
      <c r="O23" s="248" t="s">
        <v>100</v>
      </c>
      <c r="P23" s="565"/>
      <c r="Q23" s="565"/>
      <c r="R23" s="579"/>
      <c r="S23" s="243"/>
      <c r="T23" s="336"/>
      <c r="U23" s="336"/>
      <c r="V23" s="350" t="s">
        <v>95</v>
      </c>
      <c r="W23" s="392">
        <v>595000</v>
      </c>
      <c r="X23" s="248"/>
      <c r="Y23" s="352"/>
      <c r="Z23" s="244"/>
      <c r="AA23" s="475"/>
      <c r="AB23" s="65"/>
    </row>
    <row r="24" spans="2:28" s="20" customFormat="1" ht="32.25" customHeight="1">
      <c r="B24" s="561"/>
      <c r="C24" s="562"/>
      <c r="D24" s="563"/>
      <c r="E24" s="558"/>
      <c r="F24" s="559"/>
      <c r="G24" s="558"/>
      <c r="H24" s="559"/>
      <c r="I24" s="559"/>
      <c r="J24" s="557"/>
      <c r="K24" s="560"/>
      <c r="L24" s="555"/>
      <c r="M24" s="556"/>
      <c r="N24" s="557"/>
      <c r="O24" s="280" t="s">
        <v>102</v>
      </c>
      <c r="P24" s="565"/>
      <c r="Q24" s="565"/>
      <c r="R24" s="227"/>
      <c r="S24" s="243"/>
      <c r="T24" s="336"/>
      <c r="U24" s="336"/>
      <c r="V24" s="350" t="s">
        <v>69</v>
      </c>
      <c r="W24" s="392">
        <v>895269</v>
      </c>
      <c r="X24" s="248"/>
      <c r="Y24" s="352"/>
      <c r="Z24" s="244"/>
      <c r="AA24" s="475"/>
      <c r="AB24" s="65"/>
    </row>
    <row r="25" spans="2:28" s="20" customFormat="1" ht="32.25" customHeight="1">
      <c r="B25" s="561"/>
      <c r="C25" s="562"/>
      <c r="D25" s="563"/>
      <c r="E25" s="558"/>
      <c r="F25" s="559"/>
      <c r="G25" s="558"/>
      <c r="H25" s="559"/>
      <c r="I25" s="559"/>
      <c r="J25" s="557"/>
      <c r="K25" s="560"/>
      <c r="L25" s="555"/>
      <c r="M25" s="556"/>
      <c r="N25" s="557"/>
      <c r="O25" s="280"/>
      <c r="P25" s="565"/>
      <c r="Q25" s="565"/>
      <c r="R25" s="227"/>
      <c r="S25" s="243"/>
      <c r="T25" s="336"/>
      <c r="U25" s="336"/>
      <c r="V25" s="350" t="s">
        <v>68</v>
      </c>
      <c r="W25" s="392">
        <v>915000</v>
      </c>
      <c r="X25" s="248"/>
      <c r="Y25" s="352"/>
      <c r="Z25" s="244"/>
      <c r="AA25" s="475"/>
      <c r="AB25" s="65"/>
    </row>
    <row r="26" spans="2:28" s="20" customFormat="1" ht="32.25" customHeight="1">
      <c r="B26" s="561"/>
      <c r="C26" s="562"/>
      <c r="D26" s="563"/>
      <c r="E26" s="558"/>
      <c r="F26" s="559"/>
      <c r="G26" s="558"/>
      <c r="H26" s="559"/>
      <c r="I26" s="559"/>
      <c r="J26" s="557"/>
      <c r="K26" s="560"/>
      <c r="L26" s="555"/>
      <c r="M26" s="556"/>
      <c r="N26" s="557"/>
      <c r="O26" s="248"/>
      <c r="P26" s="565"/>
      <c r="Q26" s="565"/>
      <c r="R26" s="227"/>
      <c r="S26" s="243"/>
      <c r="T26" s="336"/>
      <c r="U26" s="336"/>
      <c r="V26" s="352" t="s">
        <v>71</v>
      </c>
      <c r="W26" s="233">
        <v>918381</v>
      </c>
      <c r="X26" s="248"/>
      <c r="Y26" s="352"/>
      <c r="Z26" s="244"/>
      <c r="AA26" s="475"/>
      <c r="AB26" s="65"/>
    </row>
    <row r="27" spans="2:28" s="20" customFormat="1" ht="32.25" customHeight="1">
      <c r="B27" s="561"/>
      <c r="C27" s="562"/>
      <c r="D27" s="563"/>
      <c r="E27" s="558"/>
      <c r="F27" s="559"/>
      <c r="G27" s="558"/>
      <c r="H27" s="559"/>
      <c r="I27" s="559"/>
      <c r="J27" s="557"/>
      <c r="K27" s="560"/>
      <c r="L27" s="555"/>
      <c r="M27" s="556"/>
      <c r="N27" s="557"/>
      <c r="O27" s="249"/>
      <c r="P27" s="566"/>
      <c r="Q27" s="566"/>
      <c r="R27" s="228"/>
      <c r="S27" s="245"/>
      <c r="T27" s="337"/>
      <c r="U27" s="337"/>
      <c r="V27" s="353" t="s">
        <v>85</v>
      </c>
      <c r="W27" s="393">
        <v>936036</v>
      </c>
      <c r="X27" s="249"/>
      <c r="Y27" s="169"/>
      <c r="Z27" s="246"/>
      <c r="AA27" s="476"/>
      <c r="AB27" s="65"/>
    </row>
    <row r="28" spans="2:28" s="20" customFormat="1" ht="32.25" customHeight="1">
      <c r="B28" s="561" t="s">
        <v>75</v>
      </c>
      <c r="C28" s="562" t="str">
        <f>'รายงาน แบบ สขร.1'!C34</f>
        <v>ระบบโสตทัศนูปกรณ์ห้องปฏิบัติการคอมพิวเตอร์ ขนาด 56 ที่นั่ง จำนวน 1 ระบบ (ครั้งที่ 3)</v>
      </c>
      <c r="D28" s="563">
        <f>'รายงาน แบบ สขร.1'!D34</f>
        <v>1429700</v>
      </c>
      <c r="E28" s="558"/>
      <c r="F28" s="559"/>
      <c r="G28" s="558"/>
      <c r="H28" s="559"/>
      <c r="I28" s="559"/>
      <c r="J28" s="557">
        <v>243243</v>
      </c>
      <c r="K28" s="560">
        <v>1428985</v>
      </c>
      <c r="L28" s="555">
        <v>243243</v>
      </c>
      <c r="M28" s="556">
        <v>243243</v>
      </c>
      <c r="N28" s="557">
        <v>243272</v>
      </c>
      <c r="O28" s="248" t="s">
        <v>90</v>
      </c>
      <c r="P28" s="275">
        <v>243293</v>
      </c>
      <c r="Q28" s="275">
        <v>243443</v>
      </c>
      <c r="R28" s="579" t="str">
        <f>'รายงาน แบบ สขร.1'!I34</f>
        <v>บริษัท ทิพวรรณ์อีเล็คทรอนิค จำกัด</v>
      </c>
      <c r="S28" s="243">
        <f>'รายงาน แบบ สขร.1'!J34</f>
        <v>1287500</v>
      </c>
      <c r="T28" s="463">
        <v>243444</v>
      </c>
      <c r="U28" s="463">
        <v>243444</v>
      </c>
      <c r="V28" s="226" t="s">
        <v>68</v>
      </c>
      <c r="W28" s="232">
        <v>1287500</v>
      </c>
      <c r="X28" s="247"/>
      <c r="Y28" s="349"/>
      <c r="Z28" s="167">
        <f>W28</f>
        <v>1287500</v>
      </c>
      <c r="AA28" s="474" t="s">
        <v>115</v>
      </c>
      <c r="AB28" s="65"/>
    </row>
    <row r="29" spans="2:28" s="20" customFormat="1" ht="32.25" customHeight="1">
      <c r="B29" s="561"/>
      <c r="C29" s="562"/>
      <c r="D29" s="563"/>
      <c r="E29" s="558"/>
      <c r="F29" s="559"/>
      <c r="G29" s="558"/>
      <c r="H29" s="559"/>
      <c r="I29" s="559"/>
      <c r="J29" s="557"/>
      <c r="K29" s="560"/>
      <c r="L29" s="555"/>
      <c r="M29" s="556"/>
      <c r="N29" s="557"/>
      <c r="O29" s="248" t="s">
        <v>100</v>
      </c>
      <c r="P29" s="275"/>
      <c r="Q29" s="275"/>
      <c r="R29" s="579"/>
      <c r="S29" s="243"/>
      <c r="T29" s="336"/>
      <c r="U29" s="336"/>
      <c r="V29" s="227" t="s">
        <v>89</v>
      </c>
      <c r="W29" s="233">
        <v>1289900</v>
      </c>
      <c r="X29" s="248"/>
      <c r="Y29" s="352"/>
      <c r="Z29" s="244"/>
      <c r="AA29" s="475"/>
      <c r="AB29" s="65"/>
    </row>
    <row r="30" spans="2:28" s="20" customFormat="1" ht="32.25" customHeight="1">
      <c r="B30" s="561"/>
      <c r="C30" s="562"/>
      <c r="D30" s="563"/>
      <c r="E30" s="558"/>
      <c r="F30" s="559"/>
      <c r="G30" s="558"/>
      <c r="H30" s="559"/>
      <c r="I30" s="559"/>
      <c r="J30" s="557"/>
      <c r="K30" s="560"/>
      <c r="L30" s="555"/>
      <c r="M30" s="556"/>
      <c r="N30" s="557"/>
      <c r="O30" s="280" t="s">
        <v>101</v>
      </c>
      <c r="P30" s="275"/>
      <c r="Q30" s="275"/>
      <c r="R30" s="180"/>
      <c r="S30" s="243"/>
      <c r="T30" s="336"/>
      <c r="U30" s="336"/>
      <c r="V30" s="227" t="s">
        <v>67</v>
      </c>
      <c r="W30" s="233">
        <v>1348200</v>
      </c>
      <c r="X30" s="248"/>
      <c r="Y30" s="352"/>
      <c r="Z30" s="244"/>
      <c r="AA30" s="475"/>
      <c r="AB30" s="65"/>
    </row>
    <row r="31" spans="2:28" s="20" customFormat="1" ht="32.25" customHeight="1">
      <c r="B31" s="561"/>
      <c r="C31" s="562"/>
      <c r="D31" s="563"/>
      <c r="E31" s="558"/>
      <c r="F31" s="559"/>
      <c r="G31" s="558"/>
      <c r="H31" s="559"/>
      <c r="I31" s="559"/>
      <c r="J31" s="557"/>
      <c r="K31" s="560"/>
      <c r="L31" s="555"/>
      <c r="M31" s="556"/>
      <c r="N31" s="557"/>
      <c r="O31" s="169"/>
      <c r="P31" s="276"/>
      <c r="Q31" s="276"/>
      <c r="R31" s="182"/>
      <c r="S31" s="245"/>
      <c r="T31" s="337"/>
      <c r="U31" s="337"/>
      <c r="V31" s="228" t="s">
        <v>88</v>
      </c>
      <c r="W31" s="234">
        <v>1399875</v>
      </c>
      <c r="X31" s="249"/>
      <c r="Y31" s="169"/>
      <c r="Z31" s="246"/>
      <c r="AA31" s="476"/>
      <c r="AB31" s="65"/>
    </row>
    <row r="32" spans="2:28" s="20" customFormat="1" ht="46.5" customHeight="1">
      <c r="B32" s="86"/>
      <c r="C32" s="66"/>
      <c r="D32" s="67"/>
      <c r="E32" s="68"/>
      <c r="F32" s="63"/>
      <c r="G32" s="63"/>
      <c r="H32" s="63"/>
      <c r="I32" s="63"/>
      <c r="J32" s="140"/>
      <c r="K32" s="70"/>
      <c r="L32" s="139"/>
      <c r="M32" s="140"/>
      <c r="N32" s="140"/>
      <c r="O32" s="65"/>
      <c r="P32" s="140"/>
      <c r="Q32" s="140"/>
      <c r="R32" s="23"/>
      <c r="S32" s="71"/>
      <c r="T32" s="69"/>
      <c r="U32" s="69"/>
      <c r="X32" s="72"/>
      <c r="Y32" s="73"/>
      <c r="Z32" s="76"/>
      <c r="AA32" s="479"/>
      <c r="AB32" s="65"/>
    </row>
    <row r="33" spans="2:28" s="20" customFormat="1" ht="46.5" customHeight="1">
      <c r="B33" s="86"/>
      <c r="C33" s="66"/>
      <c r="D33" s="67"/>
      <c r="E33" s="62"/>
      <c r="F33" s="63"/>
      <c r="G33" s="62"/>
      <c r="H33" s="63"/>
      <c r="I33" s="63"/>
      <c r="J33" s="140"/>
      <c r="K33" s="70"/>
      <c r="L33" s="139"/>
      <c r="M33" s="140"/>
      <c r="N33" s="140"/>
      <c r="O33" s="65"/>
      <c r="P33" s="140"/>
      <c r="Q33" s="140"/>
      <c r="R33" s="23"/>
      <c r="S33" s="71"/>
      <c r="T33" s="75"/>
      <c r="U33" s="75"/>
      <c r="V33" s="23"/>
      <c r="W33" s="23"/>
      <c r="X33" s="64"/>
      <c r="Y33" s="73"/>
      <c r="Z33" s="74"/>
      <c r="AA33" s="479"/>
      <c r="AB33" s="65"/>
    </row>
    <row r="34" spans="2:28" s="20" customFormat="1" ht="46.5" customHeight="1">
      <c r="B34" s="110"/>
      <c r="C34" s="66"/>
      <c r="D34" s="77"/>
      <c r="E34" s="62"/>
      <c r="F34" s="63"/>
      <c r="G34" s="62"/>
      <c r="H34" s="63"/>
      <c r="I34" s="63"/>
      <c r="J34" s="140"/>
      <c r="K34" s="70"/>
      <c r="L34" s="139"/>
      <c r="M34" s="140"/>
      <c r="N34" s="140"/>
      <c r="O34" s="65"/>
      <c r="P34" s="140"/>
      <c r="Q34" s="140"/>
      <c r="R34" s="23"/>
      <c r="S34" s="70"/>
      <c r="T34" s="75"/>
      <c r="U34" s="75"/>
      <c r="V34" s="23"/>
      <c r="W34" s="23"/>
      <c r="X34" s="64"/>
      <c r="Y34" s="62"/>
      <c r="Z34" s="78"/>
      <c r="AA34" s="479"/>
      <c r="AB34" s="65"/>
    </row>
    <row r="35" spans="2:28" s="20" customFormat="1" ht="46.5" customHeight="1">
      <c r="B35" s="110"/>
      <c r="C35" s="66"/>
      <c r="D35" s="77"/>
      <c r="E35" s="68"/>
      <c r="F35" s="63"/>
      <c r="G35" s="63"/>
      <c r="H35" s="63"/>
      <c r="I35" s="63"/>
      <c r="J35" s="140"/>
      <c r="K35" s="79"/>
      <c r="L35" s="139"/>
      <c r="M35" s="140"/>
      <c r="N35" s="140"/>
      <c r="O35" s="65"/>
      <c r="P35" s="140"/>
      <c r="Q35" s="140"/>
      <c r="R35" s="23"/>
      <c r="S35" s="79"/>
      <c r="T35" s="65"/>
      <c r="U35" s="65"/>
      <c r="V35" s="23"/>
      <c r="W35" s="23"/>
      <c r="X35" s="72"/>
      <c r="Y35" s="65"/>
      <c r="Z35" s="65"/>
      <c r="AA35" s="72"/>
      <c r="AB35" s="65"/>
    </row>
    <row r="36" spans="2:28" s="20" customFormat="1" ht="46.5" customHeight="1">
      <c r="B36" s="110"/>
      <c r="C36" s="66"/>
      <c r="D36" s="77"/>
      <c r="E36" s="68"/>
      <c r="F36" s="63"/>
      <c r="G36" s="63"/>
      <c r="H36" s="63"/>
      <c r="I36" s="63"/>
      <c r="J36" s="140"/>
      <c r="K36" s="79"/>
      <c r="L36" s="139"/>
      <c r="M36" s="140"/>
      <c r="N36" s="140"/>
      <c r="O36" s="65"/>
      <c r="P36" s="140"/>
      <c r="Q36" s="140"/>
      <c r="R36" s="23"/>
      <c r="S36" s="79"/>
      <c r="T36" s="65"/>
      <c r="U36" s="65"/>
      <c r="V36" s="23"/>
      <c r="W36" s="23"/>
      <c r="X36" s="72"/>
      <c r="Y36" s="65"/>
      <c r="Z36" s="65"/>
      <c r="AA36" s="72"/>
      <c r="AB36" s="65"/>
    </row>
    <row r="37" spans="2:28" s="20" customFormat="1" ht="46.5" customHeight="1">
      <c r="B37" s="110"/>
      <c r="C37" s="66"/>
      <c r="D37" s="77"/>
      <c r="E37" s="68"/>
      <c r="F37" s="63"/>
      <c r="G37" s="63"/>
      <c r="H37" s="63"/>
      <c r="I37" s="63"/>
      <c r="J37" s="140"/>
      <c r="K37" s="79"/>
      <c r="L37" s="139"/>
      <c r="M37" s="140"/>
      <c r="N37" s="140"/>
      <c r="O37" s="65"/>
      <c r="P37" s="140"/>
      <c r="Q37" s="140"/>
      <c r="R37" s="23"/>
      <c r="S37" s="79"/>
      <c r="T37" s="65"/>
      <c r="U37" s="65"/>
      <c r="V37" s="23"/>
      <c r="W37" s="23"/>
      <c r="X37" s="72"/>
      <c r="Y37" s="65"/>
      <c r="Z37" s="65"/>
      <c r="AA37" s="72"/>
      <c r="AB37" s="65"/>
    </row>
    <row r="38" spans="2:28" s="20" customFormat="1" ht="46.5" customHeight="1">
      <c r="B38" s="110"/>
      <c r="C38" s="66"/>
      <c r="D38" s="77"/>
      <c r="E38" s="68"/>
      <c r="F38" s="63"/>
      <c r="G38" s="63"/>
      <c r="H38" s="63"/>
      <c r="I38" s="63"/>
      <c r="J38" s="140"/>
      <c r="K38" s="79"/>
      <c r="L38" s="139"/>
      <c r="M38" s="140"/>
      <c r="N38" s="140"/>
      <c r="O38" s="65"/>
      <c r="P38" s="140"/>
      <c r="Q38" s="140"/>
      <c r="R38" s="23"/>
      <c r="S38" s="79"/>
      <c r="T38" s="65"/>
      <c r="U38" s="80"/>
      <c r="V38" s="23"/>
      <c r="W38" s="23"/>
      <c r="X38" s="72"/>
      <c r="Y38" s="65"/>
      <c r="Z38" s="65"/>
      <c r="AA38" s="72"/>
      <c r="AB38" s="65"/>
    </row>
    <row r="39" spans="2:28" s="20" customFormat="1" ht="46.5" customHeight="1">
      <c r="B39" s="110"/>
      <c r="C39" s="66"/>
      <c r="D39" s="77"/>
      <c r="E39" s="68"/>
      <c r="F39" s="63"/>
      <c r="G39" s="63"/>
      <c r="H39" s="63"/>
      <c r="I39" s="63"/>
      <c r="J39" s="140"/>
      <c r="K39" s="79"/>
      <c r="L39" s="139"/>
      <c r="M39" s="140"/>
      <c r="N39" s="140"/>
      <c r="O39" s="65"/>
      <c r="P39" s="140"/>
      <c r="Q39" s="140"/>
      <c r="R39" s="23"/>
      <c r="S39" s="79"/>
      <c r="T39" s="65"/>
      <c r="U39" s="80"/>
      <c r="V39" s="23"/>
      <c r="W39" s="23"/>
      <c r="X39" s="72"/>
      <c r="Y39" s="65"/>
      <c r="Z39" s="65"/>
      <c r="AA39" s="72"/>
      <c r="AB39" s="65"/>
    </row>
    <row r="40" spans="2:28" s="20" customFormat="1" ht="46.5" customHeight="1">
      <c r="B40" s="110"/>
      <c r="C40" s="66"/>
      <c r="D40" s="77"/>
      <c r="E40" s="68"/>
      <c r="F40" s="63"/>
      <c r="G40" s="63"/>
      <c r="H40" s="63"/>
      <c r="I40" s="63"/>
      <c r="J40" s="140"/>
      <c r="K40" s="79"/>
      <c r="L40" s="139"/>
      <c r="M40" s="140"/>
      <c r="N40" s="140"/>
      <c r="O40" s="65"/>
      <c r="P40" s="140"/>
      <c r="Q40" s="140"/>
      <c r="R40" s="23"/>
      <c r="S40" s="79"/>
      <c r="T40" s="65"/>
      <c r="U40" s="80"/>
      <c r="V40" s="23"/>
      <c r="W40" s="23"/>
      <c r="X40" s="72"/>
      <c r="Y40" s="65"/>
      <c r="Z40" s="65"/>
      <c r="AA40" s="72"/>
      <c r="AB40" s="65"/>
    </row>
    <row r="41" spans="2:28" s="20" customFormat="1" ht="46.5" customHeight="1">
      <c r="B41" s="110"/>
      <c r="C41" s="23"/>
      <c r="D41" s="81"/>
      <c r="E41" s="68"/>
      <c r="F41" s="63"/>
      <c r="G41" s="63"/>
      <c r="H41" s="63"/>
      <c r="I41" s="63"/>
      <c r="J41" s="140"/>
      <c r="K41" s="79"/>
      <c r="L41" s="139"/>
      <c r="M41" s="140"/>
      <c r="N41" s="140"/>
      <c r="O41" s="65"/>
      <c r="P41" s="140"/>
      <c r="Q41" s="140"/>
      <c r="R41" s="23"/>
      <c r="S41" s="79"/>
      <c r="T41" s="65"/>
      <c r="U41" s="80"/>
      <c r="V41" s="23"/>
      <c r="W41" s="23"/>
      <c r="X41" s="72"/>
      <c r="Y41" s="65"/>
      <c r="Z41" s="65"/>
      <c r="AA41" s="72"/>
      <c r="AB41" s="65"/>
    </row>
    <row r="42" spans="2:28" s="20" customFormat="1" ht="46.5" customHeight="1">
      <c r="B42" s="110"/>
      <c r="C42" s="23"/>
      <c r="D42" s="81"/>
      <c r="E42" s="68"/>
      <c r="F42" s="63"/>
      <c r="G42" s="63"/>
      <c r="H42" s="63"/>
      <c r="I42" s="63"/>
      <c r="J42" s="140"/>
      <c r="K42" s="79"/>
      <c r="L42" s="139"/>
      <c r="M42" s="140"/>
      <c r="N42" s="140"/>
      <c r="O42" s="65"/>
      <c r="P42" s="140"/>
      <c r="Q42" s="140"/>
      <c r="R42" s="23"/>
      <c r="S42" s="79"/>
      <c r="T42" s="65"/>
      <c r="U42" s="80"/>
      <c r="V42" s="23"/>
      <c r="W42" s="23"/>
      <c r="X42" s="72"/>
      <c r="Y42" s="65"/>
      <c r="Z42" s="65"/>
      <c r="AA42" s="72"/>
      <c r="AB42" s="65"/>
    </row>
    <row r="43" spans="2:28" s="20" customFormat="1" ht="46.5" customHeight="1">
      <c r="B43" s="110"/>
      <c r="C43" s="23"/>
      <c r="D43" s="81"/>
      <c r="E43" s="68"/>
      <c r="F43" s="63"/>
      <c r="G43" s="63"/>
      <c r="H43" s="63"/>
      <c r="I43" s="63"/>
      <c r="J43" s="140"/>
      <c r="K43" s="79"/>
      <c r="L43" s="139"/>
      <c r="M43" s="140"/>
      <c r="N43" s="140"/>
      <c r="O43" s="65"/>
      <c r="P43" s="140"/>
      <c r="Q43" s="140"/>
      <c r="R43" s="23"/>
      <c r="S43" s="79"/>
      <c r="T43" s="65"/>
      <c r="U43" s="80"/>
      <c r="V43" s="23"/>
      <c r="W43" s="23"/>
      <c r="X43" s="72"/>
      <c r="Y43" s="65"/>
      <c r="Z43" s="65"/>
      <c r="AA43" s="72"/>
      <c r="AB43" s="65"/>
    </row>
    <row r="44" spans="2:28" s="20" customFormat="1" ht="46.5" customHeight="1">
      <c r="B44" s="110"/>
      <c r="C44" s="23"/>
      <c r="D44" s="81"/>
      <c r="E44" s="68"/>
      <c r="F44" s="63"/>
      <c r="G44" s="63"/>
      <c r="H44" s="63"/>
      <c r="I44" s="63"/>
      <c r="J44" s="140"/>
      <c r="K44" s="79"/>
      <c r="L44" s="139"/>
      <c r="M44" s="140"/>
      <c r="N44" s="140"/>
      <c r="O44" s="65"/>
      <c r="P44" s="140"/>
      <c r="Q44" s="140"/>
      <c r="R44" s="23"/>
      <c r="S44" s="79"/>
      <c r="T44" s="65"/>
      <c r="U44" s="80"/>
      <c r="V44" s="65"/>
      <c r="W44" s="65"/>
      <c r="X44" s="72"/>
      <c r="Y44" s="65"/>
      <c r="Z44" s="65"/>
      <c r="AA44" s="72"/>
      <c r="AB44" s="65"/>
    </row>
    <row r="45" spans="2:28">
      <c r="B45" s="110"/>
      <c r="C45" s="29"/>
      <c r="D45" s="82"/>
      <c r="E45" s="83"/>
      <c r="F45" s="27"/>
      <c r="G45" s="27"/>
      <c r="X45" s="84"/>
      <c r="Y45" s="28"/>
      <c r="Z45" s="28"/>
      <c r="AA45" s="84"/>
      <c r="AB45" s="28"/>
    </row>
    <row r="46" spans="2:28">
      <c r="B46" s="110"/>
      <c r="C46" s="29"/>
      <c r="D46" s="82"/>
      <c r="E46" s="83"/>
      <c r="F46" s="27"/>
      <c r="G46" s="27"/>
      <c r="X46" s="84"/>
      <c r="Y46" s="28"/>
      <c r="Z46" s="28"/>
      <c r="AA46" s="84"/>
      <c r="AB46" s="28"/>
    </row>
  </sheetData>
  <mergeCells count="62">
    <mergeCell ref="R28:R29"/>
    <mergeCell ref="R22:R23"/>
    <mergeCell ref="X4:Y4"/>
    <mergeCell ref="Q4:Q5"/>
    <mergeCell ref="R4:R5"/>
    <mergeCell ref="S4:S5"/>
    <mergeCell ref="T4:T5"/>
    <mergeCell ref="U4:U5"/>
    <mergeCell ref="V4:W5"/>
    <mergeCell ref="Q22:Q27"/>
    <mergeCell ref="J3:Q3"/>
    <mergeCell ref="R3:U3"/>
    <mergeCell ref="J4:J5"/>
    <mergeCell ref="K4:K5"/>
    <mergeCell ref="L4:L5"/>
    <mergeCell ref="M4:M5"/>
    <mergeCell ref="N4:N5"/>
    <mergeCell ref="O4:O5"/>
    <mergeCell ref="P4:P5"/>
    <mergeCell ref="C10:C15"/>
    <mergeCell ref="B10:B15"/>
    <mergeCell ref="B16:B18"/>
    <mergeCell ref="C16:C18"/>
    <mergeCell ref="B1:Z1"/>
    <mergeCell ref="B3:B5"/>
    <mergeCell ref="C3:C5"/>
    <mergeCell ref="D3:D5"/>
    <mergeCell ref="E3:E5"/>
    <mergeCell ref="F3:F5"/>
    <mergeCell ref="G3:G5"/>
    <mergeCell ref="H3:H5"/>
    <mergeCell ref="I3:I5"/>
    <mergeCell ref="V3:AA3"/>
    <mergeCell ref="Z4:AA4"/>
    <mergeCell ref="B2:AA2"/>
    <mergeCell ref="B22:B27"/>
    <mergeCell ref="C22:C27"/>
    <mergeCell ref="D22:D27"/>
    <mergeCell ref="E22:E27"/>
    <mergeCell ref="F22:F27"/>
    <mergeCell ref="P22:P27"/>
    <mergeCell ref="G22:G27"/>
    <mergeCell ref="H22:H27"/>
    <mergeCell ref="I22:I27"/>
    <mergeCell ref="J22:J27"/>
    <mergeCell ref="K22:K27"/>
    <mergeCell ref="B28:B31"/>
    <mergeCell ref="C28:C31"/>
    <mergeCell ref="D28:D31"/>
    <mergeCell ref="E28:E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L22:L27"/>
    <mergeCell ref="M22:M27"/>
    <mergeCell ref="N22:N27"/>
  </mergeCells>
  <printOptions horizontalCentered="1"/>
  <pageMargins left="0.19685039370078741" right="0.19685039370078741" top="0.70866141732283472" bottom="0.27559055118110237" header="0.31496062992125984" footer="0.31496062992125984"/>
  <pageSetup paperSize="9" scale="32" fitToHeight="0" orientation="landscape" r:id="rId1"/>
  <rowBreaks count="1" manualBreakCount="1">
    <brk id="31" max="16383" man="1"/>
  </rowBreaks>
  <colBreaks count="1" manualBreakCount="1">
    <brk id="2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"/>
  <sheetViews>
    <sheetView view="pageLayout" topLeftCell="A4" zoomScale="80" zoomScaleNormal="69" zoomScalePageLayoutView="80" workbookViewId="0">
      <selection activeCell="O4" sqref="O4:O5"/>
    </sheetView>
  </sheetViews>
  <sheetFormatPr defaultColWidth="9.140625" defaultRowHeight="21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>
      <c r="A1" s="588" t="s">
        <v>84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</row>
    <row r="2" spans="1:25" ht="93.75" customHeight="1">
      <c r="A2" s="590" t="s">
        <v>113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</row>
    <row r="3" spans="1:25" ht="26.25" customHeight="1">
      <c r="A3" s="585" t="s">
        <v>0</v>
      </c>
      <c r="B3" s="584" t="s">
        <v>1</v>
      </c>
      <c r="C3" s="584" t="s">
        <v>16</v>
      </c>
      <c r="D3" s="589" t="s">
        <v>2</v>
      </c>
      <c r="E3" s="582" t="s">
        <v>3</v>
      </c>
      <c r="F3" s="582" t="s">
        <v>4</v>
      </c>
      <c r="G3" s="582" t="s">
        <v>5</v>
      </c>
      <c r="H3" s="582" t="s">
        <v>6</v>
      </c>
      <c r="I3" s="583" t="s">
        <v>8</v>
      </c>
      <c r="J3" s="583"/>
      <c r="K3" s="583"/>
      <c r="L3" s="583"/>
      <c r="M3" s="583"/>
      <c r="N3" s="583"/>
      <c r="O3" s="583"/>
      <c r="P3" s="583"/>
      <c r="Q3" s="583" t="s">
        <v>9</v>
      </c>
      <c r="R3" s="583"/>
      <c r="S3" s="583"/>
      <c r="T3" s="583"/>
      <c r="U3" s="587" t="s">
        <v>11</v>
      </c>
      <c r="V3" s="587"/>
      <c r="W3" s="587"/>
      <c r="X3" s="587"/>
      <c r="Y3" s="587"/>
    </row>
    <row r="4" spans="1:25" s="3" customFormat="1" ht="24" customHeight="1">
      <c r="A4" s="585"/>
      <c r="B4" s="584"/>
      <c r="C4" s="584"/>
      <c r="D4" s="589"/>
      <c r="E4" s="582"/>
      <c r="F4" s="582"/>
      <c r="G4" s="582"/>
      <c r="H4" s="582"/>
      <c r="I4" s="584" t="s">
        <v>17</v>
      </c>
      <c r="J4" s="584" t="s">
        <v>18</v>
      </c>
      <c r="K4" s="584" t="s">
        <v>12</v>
      </c>
      <c r="L4" s="584" t="s">
        <v>13</v>
      </c>
      <c r="M4" s="584" t="s">
        <v>14</v>
      </c>
      <c r="N4" s="584" t="s">
        <v>7</v>
      </c>
      <c r="O4" s="584" t="s">
        <v>19</v>
      </c>
      <c r="P4" s="584" t="s">
        <v>15</v>
      </c>
      <c r="Q4" s="584" t="s">
        <v>27</v>
      </c>
      <c r="R4" s="584" t="s">
        <v>20</v>
      </c>
      <c r="S4" s="584" t="s">
        <v>22</v>
      </c>
      <c r="T4" s="584" t="s">
        <v>21</v>
      </c>
      <c r="U4" s="584" t="s">
        <v>23</v>
      </c>
      <c r="V4" s="586" t="s">
        <v>10</v>
      </c>
      <c r="W4" s="586"/>
      <c r="X4" s="584" t="s">
        <v>37</v>
      </c>
      <c r="Y4" s="584"/>
    </row>
    <row r="5" spans="1:25" s="3" customFormat="1" ht="210">
      <c r="A5" s="585"/>
      <c r="B5" s="584"/>
      <c r="C5" s="584"/>
      <c r="D5" s="589"/>
      <c r="E5" s="582"/>
      <c r="F5" s="582"/>
      <c r="G5" s="582"/>
      <c r="H5" s="582"/>
      <c r="I5" s="585"/>
      <c r="J5" s="584"/>
      <c r="K5" s="584"/>
      <c r="L5" s="584"/>
      <c r="M5" s="584"/>
      <c r="N5" s="584"/>
      <c r="O5" s="584"/>
      <c r="P5" s="584"/>
      <c r="Q5" s="584"/>
      <c r="R5" s="584"/>
      <c r="S5" s="584"/>
      <c r="T5" s="584"/>
      <c r="U5" s="584"/>
      <c r="V5" s="282" t="s">
        <v>26</v>
      </c>
      <c r="W5" s="282" t="s">
        <v>29</v>
      </c>
      <c r="X5" s="282" t="s">
        <v>38</v>
      </c>
      <c r="Y5" s="282" t="s">
        <v>39</v>
      </c>
    </row>
    <row r="6" spans="1:25" s="3" customFormat="1" ht="39.950000000000003" customHeight="1">
      <c r="A6" s="15">
        <v>1</v>
      </c>
      <c r="B6" s="10"/>
      <c r="C6" s="15"/>
      <c r="D6" s="11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0"/>
      <c r="V6" s="13"/>
      <c r="W6" s="13"/>
      <c r="X6" s="13"/>
      <c r="Y6" s="13"/>
    </row>
    <row r="7" spans="1:25" s="3" customFormat="1" ht="39.950000000000003" customHeight="1">
      <c r="A7" s="15">
        <v>2</v>
      </c>
      <c r="B7" s="10"/>
      <c r="C7" s="15"/>
      <c r="D7" s="11"/>
      <c r="E7" s="12"/>
      <c r="F7" s="12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0"/>
      <c r="V7" s="13"/>
      <c r="W7" s="13"/>
      <c r="X7" s="13"/>
      <c r="Y7" s="13"/>
    </row>
    <row r="8" spans="1:25" s="3" customFormat="1" ht="39.950000000000003" customHeight="1">
      <c r="A8" s="15">
        <v>3</v>
      </c>
      <c r="B8" s="10"/>
      <c r="C8" s="15"/>
      <c r="D8" s="11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3"/>
      <c r="W8" s="13"/>
      <c r="X8" s="13"/>
      <c r="Y8" s="13"/>
    </row>
    <row r="9" spans="1:25" s="3" customFormat="1" ht="39.950000000000003" customHeight="1">
      <c r="A9" s="15">
        <v>4</v>
      </c>
      <c r="B9" s="10"/>
      <c r="C9" s="15"/>
      <c r="D9" s="11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3"/>
      <c r="W9" s="13"/>
      <c r="X9" s="13"/>
      <c r="Y9" s="13"/>
    </row>
    <row r="10" spans="1:25" s="3" customFormat="1" ht="39.950000000000003" customHeight="1">
      <c r="A10" s="15">
        <v>5</v>
      </c>
      <c r="B10" s="10"/>
      <c r="C10" s="15"/>
      <c r="D10" s="11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3"/>
      <c r="W10" s="13"/>
      <c r="X10" s="13"/>
      <c r="Y10" s="13"/>
    </row>
    <row r="11" spans="1:25" s="3" customFormat="1" ht="39.950000000000003" customHeight="1">
      <c r="A11" s="15">
        <v>6</v>
      </c>
      <c r="B11" s="10"/>
      <c r="C11" s="15"/>
      <c r="D11" s="11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0"/>
      <c r="V11" s="13"/>
      <c r="W11" s="13"/>
      <c r="X11" s="13"/>
      <c r="Y11" s="13"/>
    </row>
    <row r="12" spans="1:25" s="3" customFormat="1" ht="39.950000000000003" customHeight="1">
      <c r="A12" s="15">
        <v>7</v>
      </c>
      <c r="B12" s="10"/>
      <c r="C12" s="15"/>
      <c r="D12" s="11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0"/>
      <c r="V12" s="13"/>
      <c r="W12" s="13"/>
      <c r="X12" s="13"/>
      <c r="Y12" s="13"/>
    </row>
    <row r="13" spans="1:25" s="3" customFormat="1" ht="39.950000000000003" customHeight="1">
      <c r="A13" s="15">
        <v>8</v>
      </c>
      <c r="B13" s="10"/>
      <c r="C13" s="15"/>
      <c r="D13" s="11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0"/>
      <c r="V13" s="13"/>
      <c r="W13" s="13"/>
      <c r="X13" s="13"/>
      <c r="Y13" s="13"/>
    </row>
    <row r="14" spans="1:25" s="3" customFormat="1" ht="39.950000000000003" customHeight="1">
      <c r="A14" s="15">
        <v>9</v>
      </c>
      <c r="B14" s="10"/>
      <c r="C14" s="15"/>
      <c r="D14" s="11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0"/>
      <c r="V14" s="13"/>
      <c r="W14" s="13"/>
      <c r="X14" s="13"/>
      <c r="Y14" s="13"/>
    </row>
    <row r="15" spans="1:25" s="3" customFormat="1" ht="39.950000000000003" customHeight="1">
      <c r="A15" s="15">
        <v>10</v>
      </c>
      <c r="B15" s="10"/>
      <c r="C15" s="15"/>
      <c r="D15" s="11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0"/>
      <c r="V15" s="13"/>
      <c r="W15" s="13"/>
      <c r="X15" s="13"/>
      <c r="Y15" s="13"/>
    </row>
    <row r="16" spans="1:25" s="3" customFormat="1" ht="39.950000000000003" customHeight="1">
      <c r="A16" s="15">
        <v>11</v>
      </c>
      <c r="B16" s="10"/>
      <c r="C16" s="15"/>
      <c r="D16" s="11"/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0"/>
      <c r="V16" s="13"/>
      <c r="W16" s="13"/>
      <c r="X16" s="13"/>
      <c r="Y16" s="13"/>
    </row>
    <row r="17" spans="1:26" s="3" customFormat="1" ht="39.950000000000003" customHeight="1">
      <c r="A17" s="291"/>
      <c r="B17" s="314"/>
      <c r="C17" s="291"/>
      <c r="D17" s="294"/>
      <c r="E17" s="295"/>
      <c r="F17" s="295"/>
      <c r="G17" s="295"/>
      <c r="H17" s="29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314"/>
      <c r="V17" s="9"/>
      <c r="W17" s="9"/>
      <c r="X17" s="9"/>
      <c r="Y17" s="9"/>
      <c r="Z17" s="9"/>
    </row>
    <row r="18" spans="1:26" s="3" customFormat="1" ht="39.950000000000003" customHeight="1">
      <c r="A18" s="291"/>
      <c r="B18" s="314"/>
      <c r="C18" s="291"/>
      <c r="D18" s="294"/>
      <c r="E18" s="295"/>
      <c r="F18" s="295"/>
      <c r="G18" s="295"/>
      <c r="H18" s="29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314"/>
      <c r="V18" s="9"/>
      <c r="W18" s="9"/>
      <c r="X18" s="9"/>
      <c r="Y18" s="9"/>
      <c r="Z18" s="9"/>
    </row>
    <row r="19" spans="1:26" s="3" customFormat="1" ht="39.950000000000003" customHeight="1">
      <c r="A19" s="291"/>
      <c r="B19" s="314"/>
      <c r="C19" s="291"/>
      <c r="D19" s="294"/>
      <c r="E19" s="295"/>
      <c r="F19" s="295"/>
      <c r="G19" s="295"/>
      <c r="H19" s="29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314"/>
      <c r="V19" s="9"/>
      <c r="W19" s="9"/>
      <c r="X19" s="9"/>
      <c r="Y19" s="9"/>
      <c r="Z19" s="9"/>
    </row>
    <row r="20" spans="1:26">
      <c r="A20" s="323"/>
      <c r="B20" s="327"/>
      <c r="C20" s="323"/>
      <c r="D20" s="328"/>
      <c r="E20" s="6"/>
      <c r="F20" s="6"/>
      <c r="U20" s="314"/>
      <c r="V20" s="9"/>
      <c r="W20" s="9"/>
      <c r="X20" s="9"/>
      <c r="Y20" s="9"/>
      <c r="Z20" s="4"/>
    </row>
    <row r="21" spans="1:26">
      <c r="A21" s="323"/>
      <c r="B21" s="327"/>
      <c r="C21" s="323"/>
      <c r="D21" s="328"/>
      <c r="E21" s="6"/>
      <c r="F21" s="6"/>
      <c r="U21" s="327"/>
      <c r="V21" s="4"/>
      <c r="W21" s="4"/>
      <c r="X21" s="4"/>
      <c r="Y21" s="4"/>
      <c r="Z21" s="4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rintOptions horizontalCentered="1"/>
  <pageMargins left="0.19685039370078741" right="0.19685039370078741" top="0.66567460317460314" bottom="0.74803149606299213" header="0.31496062992125984" footer="0.31496062992125984"/>
  <pageSetup paperSize="9" scale="6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43C2BB6D5CC4DBC3C6C8F7D3F0D79" ma:contentTypeVersion="14" ma:contentTypeDescription="Create a new document." ma:contentTypeScope="" ma:versionID="5feee959c2d10048bd74bb9905d499b3">
  <xsd:schema xmlns:xsd="http://www.w3.org/2001/XMLSchema" xmlns:xs="http://www.w3.org/2001/XMLSchema" xmlns:p="http://schemas.microsoft.com/office/2006/metadata/properties" xmlns:ns3="b70b17d4-353a-454b-8d4d-eecaf78bcaa3" xmlns:ns4="d166c8b3-1b50-4375-9577-9dd00cec1a35" targetNamespace="http://schemas.microsoft.com/office/2006/metadata/properties" ma:root="true" ma:fieldsID="c9913172ee8128d4f06d2f46fc192a92" ns3:_="" ns4:_="">
    <xsd:import namespace="b70b17d4-353a-454b-8d4d-eecaf78bcaa3"/>
    <xsd:import namespace="d166c8b3-1b50-4375-9577-9dd00cec1a3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b17d4-353a-454b-8d4d-eecaf78bc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6c8b3-1b50-4375-9577-9dd00cec1a3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70b17d4-353a-454b-8d4d-eecaf78bca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691F42-60F4-49D6-8CBF-41B57CC68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0b17d4-353a-454b-8d4d-eecaf78bcaa3"/>
    <ds:schemaRef ds:uri="d166c8b3-1b50-4375-9577-9dd00cec1a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224CE6-6FA2-4BC1-BF37-D774D9C3B020}">
  <ds:schemaRefs>
    <ds:schemaRef ds:uri="d166c8b3-1b50-4375-9577-9dd00cec1a35"/>
    <ds:schemaRef ds:uri="http://schemas.microsoft.com/office/2006/metadata/properties"/>
    <ds:schemaRef ds:uri="b70b17d4-353a-454b-8d4d-eecaf78bcaa3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3A43CBE-6E13-42A4-A424-1F47546C33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เร่งรัดค่าครุภัณฑ์!Print_Area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MINT-PC</cp:lastModifiedBy>
  <cp:lastPrinted>2023-10-05T06:51:55Z</cp:lastPrinted>
  <dcterms:created xsi:type="dcterms:W3CDTF">2018-10-03T07:36:52Z</dcterms:created>
  <dcterms:modified xsi:type="dcterms:W3CDTF">2023-10-06T02:38:08Z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0x010100AA043C2BB6D5CC4DBC3C6C8F7D3F0D79</vt:lpwstr>
  </property>
</Properties>
</file>