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6\"/>
    </mc:Choice>
  </mc:AlternateContent>
  <bookViews>
    <workbookView xWindow="0" yWindow="0" windowWidth="15270" windowHeight="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0" l="1"/>
  <c r="R22" i="10"/>
  <c r="Q28" i="10"/>
  <c r="Q22" i="10"/>
  <c r="C7" i="9"/>
  <c r="B7" i="9"/>
  <c r="D34" i="11"/>
  <c r="L23" i="11" l="1"/>
  <c r="L22" i="11"/>
  <c r="K23" i="11"/>
  <c r="K22" i="11"/>
  <c r="F23" i="11" l="1"/>
  <c r="H23" i="11" s="1"/>
  <c r="F22" i="11"/>
  <c r="H22" i="11" s="1"/>
  <c r="V21" i="10" l="1"/>
  <c r="G23" i="11" s="1"/>
  <c r="I23" i="11" s="1"/>
  <c r="V20" i="10"/>
  <c r="G22" i="11" s="1"/>
  <c r="I22" i="11" s="1"/>
  <c r="U21" i="10"/>
  <c r="U20" i="10"/>
  <c r="C21" i="10" l="1"/>
  <c r="J21" i="10" s="1"/>
  <c r="C22" i="10"/>
  <c r="J22" i="10" s="1"/>
  <c r="C28" i="10"/>
  <c r="B22" i="10"/>
  <c r="B28" i="10"/>
  <c r="B21" i="10"/>
  <c r="O7" i="10"/>
  <c r="D24" i="11"/>
  <c r="D30" i="11"/>
  <c r="D23" i="11"/>
  <c r="H10" i="11"/>
  <c r="V17" i="10" l="1"/>
  <c r="V18" i="10"/>
  <c r="U17" i="10"/>
  <c r="U18" i="10"/>
  <c r="V11" i="10"/>
  <c r="V12" i="10"/>
  <c r="V13" i="10"/>
  <c r="V14" i="10"/>
  <c r="V15" i="10"/>
  <c r="U11" i="10"/>
  <c r="U12" i="10"/>
  <c r="U13" i="10"/>
  <c r="U14" i="10"/>
  <c r="U15" i="10"/>
  <c r="V10" i="10"/>
  <c r="U10" i="10"/>
  <c r="V19" i="10" l="1"/>
  <c r="Y19" i="10" s="1"/>
  <c r="U19" i="10"/>
  <c r="R19" i="10"/>
  <c r="Q19" i="10"/>
  <c r="N19" i="10"/>
  <c r="K19" i="10"/>
  <c r="C19" i="10"/>
  <c r="J19" i="10" s="1"/>
  <c r="C20" i="10"/>
  <c r="J20" i="10" s="1"/>
  <c r="B19" i="10"/>
  <c r="B20" i="10"/>
  <c r="D22" i="11"/>
  <c r="C6" i="9"/>
  <c r="B6" i="9"/>
  <c r="I7" i="11" l="1"/>
  <c r="V7" i="10" s="1"/>
  <c r="R7" i="10" l="1"/>
  <c r="H7" i="11"/>
  <c r="V8" i="10"/>
  <c r="U8" i="10"/>
  <c r="K7" i="10" l="1"/>
  <c r="K9" i="10"/>
  <c r="K10" i="10"/>
  <c r="K16" i="10"/>
  <c r="K6" i="10"/>
  <c r="B7" i="10" l="1"/>
  <c r="B9" i="10"/>
  <c r="B10" i="10"/>
  <c r="B16" i="10"/>
  <c r="B6" i="10"/>
  <c r="D7" i="11" l="1"/>
  <c r="D9" i="11"/>
  <c r="D10" i="11"/>
  <c r="D16" i="11"/>
  <c r="D19" i="11"/>
  <c r="D6" i="11"/>
  <c r="V16" i="10" l="1"/>
  <c r="N7" i="10"/>
  <c r="N10" i="10"/>
  <c r="N16" i="10"/>
  <c r="U7" i="10"/>
  <c r="Q7" i="10" s="1"/>
  <c r="U16" i="10"/>
  <c r="C9" i="10"/>
  <c r="J9" i="10" s="1"/>
  <c r="C16" i="10"/>
  <c r="J16" i="10" s="1"/>
  <c r="C10" i="10"/>
  <c r="J10" i="10" s="1"/>
  <c r="C7" i="10"/>
  <c r="J7" i="10" s="1"/>
  <c r="C6" i="10"/>
  <c r="J6" i="10" s="1"/>
</calcChain>
</file>

<file path=xl/sharedStrings.xml><?xml version="1.0" encoding="utf-8"?>
<sst xmlns="http://schemas.openxmlformats.org/spreadsheetml/2006/main" count="217" uniqueCount="109">
  <si>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</si>
  <si>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</si>
  <si>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</si>
  <si>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</si>
  <si>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</si>
  <si>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</si>
  <si>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</si>
  <si>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</si>
  <si>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</si>
  <si>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</si>
  <si>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</si>
  <si>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</si>
  <si>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</si>
  <si>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</si>
  <si>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</si>
  <si>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</si>
  <si>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</si>
  <si>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</si>
  <si>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</si>
  <si>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</si>
  <si>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</si>
  <si>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</si>
  <si>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</si>
  <si>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</si>
  <si>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</si>
  <si>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</si>
  <si>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</si>
  <si>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</si>
  <si>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</si>
  <si>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</si>
  <si>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</si>
  <si>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</si>
  <si>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</si>
  <si>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</si>
  <si>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</si>
  <si>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</si>
  <si>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</si>
  <si>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</si>
  <si>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</si>
  <si>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</si>
  <si>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</si>
  <si>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</si>
  <si>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</si>
  <si>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</si>
  <si>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</si>
  <si>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</si>
  <si>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</si>
  <si>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</si>
  <si>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</si>
  <si>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</si>
  <si>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</si>
  <si>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</si>
  <si>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</si>
  <si>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</si>
  <si>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</si>
  <si>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</si>
  <si>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</si>
  <si>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</si>
  <si>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</si>
  <si>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</si>
  <si>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</si>
  <si>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</si>
  <si>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</si>
  <si>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</si>
  <si>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</si>
  <si>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</si>
  <si>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</si>
  <si>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</si>
  <si>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</si>
  <si>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</si>
  <si>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</si>
  <si>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</si>
  <si>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</si>
  <si>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</si>
  <si>
    <t>15/11/2565</t>
  </si>
  <si>
    <t>9</t>
  </si>
  <si>
    <t>10</t>
  </si>
  <si>
    <t>ครุภัณฑ์ประกอบห้องปฏิบัติการคอมพิวเตอร์ ขนาด 56 ที่นั่ง จำนวน 1 ชุด (ครั้งที่ 3)</t>
  </si>
  <si>
    <t>ระบบโสตทัศนูปกรณ์ห้องปฏิบัติการคอมพิวเตอร์ ขนาด 56 ที่นั่ง จำนวน 1 ระบบ (ครั้งที่ 3)</t>
  </si>
  <si>
    <t>ใบสั่ง
ซื้อ/จ้าง/
สัญญา
ซื้อ/จ้าง 
(ว/ด/ป)</t>
  </si>
  <si>
    <t>102/1</t>
  </si>
  <si>
    <t>102/2</t>
  </si>
  <si>
    <t>บริษัท เอบี ซายเอกซ์ (ประเทศไทย) จำกัด</t>
  </si>
  <si>
    <t>บริษัท เอ.เอ็ม.เอช. (ประเทศไทย) จำกัด</t>
  </si>
  <si>
    <t>การเร่งรัดและติดตามผลการดำเนินงานการจัดซื้อจัดจ้างปีงบประมาณ พ.ศ. 2566</t>
  </si>
  <si>
    <t>ห้างหุ้นส่วนจำกัด เอ็กซ์ตรีม โปรเกรส</t>
  </si>
  <si>
    <t>ห้างหุ้นส่วนจำกัด ไทย โปรเกรส</t>
  </si>
  <si>
    <t>วท.รย. 02/2566</t>
  </si>
  <si>
    <t>บริษัท ยูนิเวอร์แซล เน็ทคอม โซลูชั่นส์ จำกัด</t>
  </si>
  <si>
    <t>บริษัท อินฟินิตซอฟท์ จำกัด</t>
  </si>
  <si>
    <t>วท.รย. 03/2566</t>
  </si>
  <si>
    <t>ห้างหุ้นส่วนจำกัด ว.เทพมงคล (วีทีเอ็ม)</t>
  </si>
  <si>
    <t>ห้างหุ้นส่วนจำกัด อ.ศิริ08</t>
  </si>
  <si>
    <t>11</t>
  </si>
  <si>
    <t>ปรับปรุงห้องปฏิบัติการคอมพิวเตอร์ ขนาด 56 ที่นั่ง จำนวน 1 งาน  (ครั้งที่ 2)</t>
  </si>
  <si>
    <t xml:space="preserve">ห้างหุ้นส่วนจำกัดสายสีแก้วสกุล  </t>
  </si>
  <si>
    <t>สรุปผลการดำเนินการจัดซื้อจัดจ้างเงินงบประมาณ ในรอบเดือนกุมภาพันธ์</t>
  </si>
  <si>
    <t>วันที่ 28 กุมภาพันธ์ 2566</t>
  </si>
  <si>
    <t>บริษัท ดีไซน์เมททอดส์เจเนรัล จำกัด</t>
  </si>
  <si>
    <t>บริษัท แมน-คราฟท์ เดคคอเรทีฟ จำกัด</t>
  </si>
  <si>
    <t xml:space="preserve">ค่าที่ดินและสิ่งก่อสร้าง
  ในรอบเดือน  กุมภาพันธ์ 2566  หน่วยงาน คณะวิทยาศาสตร์ พลังงานและสิ่งแวดล้อม </t>
  </si>
  <si>
    <t xml:space="preserve">ค่าครุภัณฑ์
  ในรอบเดือน  กุมภาพันธ์ 2566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</si>
  <si>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 กุมภาพันธ์ 2566  หน่วยงาน คณะวิทยาศาสตร์ พลังงานและสิ่งแวดล้อม </t>
  </si>
  <si>
    <t>เลขที่ใบสั่งเลขที่สัญญา / เลขที่คุมสัญญาจาก e-GP</t>
  </si>
  <si>
    <t xml:space="preserve">เลขที่คุมสัญญา </t>
  </si>
  <si>
    <t>660101009086</t>
  </si>
  <si>
    <t>660101008609</t>
  </si>
  <si>
    <t>เลขที่คุมสัญญา 651101005442</t>
  </si>
  <si>
    <t>วท.รย. 01/2566  เลขที่คุมสัญญา 651101005442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</si>
</sst>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6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9" fillId="0" borderId="1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6" fontId="1" fillId="0" borderId="8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right" vertical="top" wrapText="1"/>
    </xf>
    <xf numFmtId="168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68" fontId="3" fillId="0" borderId="0" xfId="0" applyNumberFormat="1" applyFont="1" applyAlignment="1">
      <alignment vertical="top"/>
    </xf>
    <xf numFmtId="168" fontId="1" fillId="0" borderId="21" xfId="0" applyNumberFormat="1" applyFont="1" applyBorder="1" applyAlignment="1">
      <alignment horizontal="right" vertical="top"/>
    </xf>
    <xf numFmtId="168" fontId="18" fillId="0" borderId="2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68" fontId="18" fillId="0" borderId="21" xfId="0" applyNumberFormat="1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top" wrapText="1"/>
    </xf>
    <xf numFmtId="165" fontId="13" fillId="2" borderId="1" xfId="1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8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 vertical="top" wrapText="1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0" fontId="1" fillId="2" borderId="10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71" fontId="1" fillId="2" borderId="10" xfId="0" applyNumberFormat="1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0" fontId="1" fillId="2" borderId="21" xfId="0" applyFont="1" applyFill="1" applyBorder="1" applyAlignment="1">
      <alignment horizontal="left" vertical="top" wrapText="1"/>
    </xf>
    <xf numFmtId="165" fontId="1" fillId="2" borderId="7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/>
    </xf>
    <xf numFmtId="171" fontId="1" fillId="0" borderId="1" xfId="0" applyNumberFormat="1" applyFont="1" applyFill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2" borderId="5" xfId="0" applyNumberFormat="1" applyFont="1" applyFill="1" applyBorder="1" applyAlignment="1">
      <alignment horizontal="center" vertical="top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1" fontId="1" fillId="3" borderId="10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" fillId="3" borderId="21" xfId="0" applyFont="1" applyFill="1" applyBorder="1" applyAlignment="1">
      <alignment horizontal="left" vertical="top" wrapText="1"/>
    </xf>
    <xf numFmtId="165" fontId="1" fillId="3" borderId="7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17" xfId="0" applyNumberFormat="1" applyFont="1" applyFill="1" applyBorder="1" applyAlignment="1">
      <alignment horizontal="center" vertical="top" wrapText="1"/>
    </xf>
    <xf numFmtId="0" fontId="24" fillId="2" borderId="50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165" fontId="1" fillId="2" borderId="16" xfId="1" applyNumberFormat="1" applyFont="1" applyFill="1" applyBorder="1" applyAlignment="1">
      <alignment vertical="top"/>
    </xf>
    <xf numFmtId="0" fontId="1" fillId="3" borderId="16" xfId="0" applyFont="1" applyFill="1" applyBorder="1" applyAlignment="1">
      <alignment horizontal="left" vertical="top" wrapText="1"/>
    </xf>
    <xf numFmtId="165" fontId="1" fillId="3" borderId="16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vertical="top" wrapText="1"/>
    </xf>
    <xf numFmtId="171" fontId="1" fillId="2" borderId="15" xfId="0" applyNumberFormat="1" applyFont="1" applyFill="1" applyBorder="1" applyAlignment="1">
      <alignment vertical="top"/>
    </xf>
    <xf numFmtId="171" fontId="1" fillId="2" borderId="51" xfId="0" applyNumberFormat="1" applyFont="1" applyFill="1" applyBorder="1" applyAlignment="1">
      <alignment vertical="top"/>
    </xf>
    <xf numFmtId="172" fontId="1" fillId="2" borderId="2" xfId="1" applyNumberFormat="1" applyFont="1" applyFill="1" applyBorder="1" applyAlignment="1">
      <alignment vertical="top" wrapText="1"/>
    </xf>
    <xf numFmtId="171" fontId="1" fillId="2" borderId="28" xfId="0" applyNumberFormat="1" applyFont="1" applyFill="1" applyBorder="1" applyAlignment="1">
      <alignment vertical="top"/>
    </xf>
    <xf numFmtId="171" fontId="1" fillId="2" borderId="52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0" fontId="1" fillId="2" borderId="15" xfId="0" applyFont="1" applyFill="1" applyBorder="1" applyAlignment="1">
      <alignment horizontal="left" vertical="top" textRotation="90"/>
    </xf>
    <xf numFmtId="171" fontId="1" fillId="2" borderId="17" xfId="0" applyNumberFormat="1" applyFont="1" applyFill="1" applyBorder="1" applyAlignment="1">
      <alignment horizontal="center" vertical="top"/>
    </xf>
    <xf numFmtId="172" fontId="3" fillId="2" borderId="3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center" vertical="top" wrapText="1"/>
    </xf>
    <xf numFmtId="171" fontId="1" fillId="0" borderId="3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65" fontId="1" fillId="2" borderId="14" xfId="0" applyNumberFormat="1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1" fontId="1" fillId="2" borderId="15" xfId="0" applyNumberFormat="1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0" fontId="1" fillId="2" borderId="28" xfId="0" applyFont="1" applyFill="1" applyBorder="1" applyAlignment="1">
      <alignment horizontal="left" vertical="top" textRotation="90"/>
    </xf>
    <xf numFmtId="171" fontId="1" fillId="2" borderId="24" xfId="0" applyNumberFormat="1" applyFont="1" applyFill="1" applyBorder="1" applyAlignment="1">
      <alignment horizontal="center" vertical="top"/>
    </xf>
    <xf numFmtId="172" fontId="3" fillId="2" borderId="2" xfId="1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center" vertical="top" wrapText="1"/>
    </xf>
    <xf numFmtId="171" fontId="1" fillId="0" borderId="2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165" fontId="1" fillId="2" borderId="25" xfId="0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165" fontId="1" fillId="2" borderId="25" xfId="0" applyNumberFormat="1" applyFont="1" applyFill="1" applyBorder="1" applyAlignment="1">
      <alignment horizontal="left" vertical="top"/>
    </xf>
    <xf numFmtId="171" fontId="1" fillId="2" borderId="28" xfId="0" applyNumberFormat="1" applyFont="1" applyFill="1" applyBorder="1" applyAlignment="1">
      <alignment horizontal="left" vertical="top" wrapText="1"/>
    </xf>
    <xf numFmtId="49" fontId="1" fillId="2" borderId="17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center" vertical="top" wrapText="1"/>
    </xf>
    <xf numFmtId="165" fontId="13" fillId="2" borderId="3" xfId="1" applyNumberFormat="1" applyFont="1" applyFill="1" applyBorder="1" applyAlignment="1">
      <alignment vertical="top" wrapText="1"/>
    </xf>
    <xf numFmtId="165" fontId="3" fillId="2" borderId="3" xfId="1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165" fontId="13" fillId="2" borderId="16" xfId="1" applyNumberFormat="1" applyFont="1" applyFill="1" applyBorder="1" applyAlignment="1">
      <alignment vertical="top" wrapText="1"/>
    </xf>
    <xf numFmtId="165" fontId="3" fillId="2" borderId="16" xfId="1" applyNumberFormat="1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left" vertical="top" wrapText="1"/>
    </xf>
    <xf numFmtId="165" fontId="1" fillId="2" borderId="16" xfId="1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>
      <alignment vertical="top" wrapText="1"/>
    </xf>
    <xf numFmtId="165" fontId="3" fillId="2" borderId="2" xfId="1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20" fillId="0" borderId="16" xfId="0" applyFont="1" applyBorder="1"/>
    <xf numFmtId="0" fontId="20" fillId="0" borderId="2" xfId="0" applyFont="1" applyBorder="1"/>
    <xf numFmtId="4" fontId="20" fillId="0" borderId="0" xfId="0" applyNumberFormat="1" applyFont="1" applyFill="1" applyAlignment="1">
      <alignment horizontal="right" vertical="center" wrapText="1"/>
    </xf>
    <xf numFmtId="4" fontId="20" fillId="0" borderId="0" xfId="0" applyNumberFormat="1" applyFont="1" applyFill="1"/>
    <xf numFmtId="4" fontId="20" fillId="0" borderId="3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left" vertical="top" textRotation="90" wrapText="1"/>
    </xf>
    <xf numFmtId="0" fontId="1" fillId="2" borderId="16" xfId="0" applyFont="1" applyFill="1" applyBorder="1" applyAlignment="1">
      <alignment horizontal="left" vertical="top" textRotation="90"/>
    </xf>
    <xf numFmtId="172" fontId="13" fillId="2" borderId="16" xfId="1" applyNumberFormat="1" applyFont="1" applyFill="1" applyBorder="1" applyAlignment="1">
      <alignment horizontal="right" vertical="top" wrapText="1"/>
    </xf>
    <xf numFmtId="0" fontId="1" fillId="2" borderId="27" xfId="0" applyFont="1" applyFill="1" applyBorder="1" applyAlignment="1">
      <alignment horizontal="left" vertical="top" textRotation="90"/>
    </xf>
    <xf numFmtId="171" fontId="1" fillId="2" borderId="33" xfId="0" applyNumberFormat="1" applyFont="1" applyFill="1" applyBorder="1" applyAlignment="1">
      <alignment horizontal="center" vertical="top"/>
    </xf>
    <xf numFmtId="172" fontId="3" fillId="2" borderId="16" xfId="1" applyNumberFormat="1" applyFont="1" applyFill="1" applyBorder="1" applyAlignment="1">
      <alignment horizontal="right" vertical="top" wrapText="1"/>
    </xf>
    <xf numFmtId="171" fontId="1" fillId="0" borderId="16" xfId="0" applyNumberFormat="1" applyFont="1" applyFill="1" applyBorder="1" applyAlignment="1">
      <alignment horizontal="center" vertical="top" wrapText="1"/>
    </xf>
    <xf numFmtId="171" fontId="1" fillId="0" borderId="16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top" wrapText="1"/>
    </xf>
    <xf numFmtId="171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171" fontId="1" fillId="3" borderId="16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center" vertical="top" wrapText="1"/>
    </xf>
    <xf numFmtId="171" fontId="1" fillId="3" borderId="2" xfId="0" applyNumberFormat="1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center" vertical="top" wrapText="1"/>
    </xf>
    <xf numFmtId="164" fontId="18" fillId="0" borderId="1" xfId="1" applyFont="1" applyBorder="1" applyAlignment="1">
      <alignment horizontal="center" vertical="top" wrapText="1"/>
    </xf>
    <xf numFmtId="164" fontId="1" fillId="0" borderId="1" xfId="1" applyFont="1" applyBorder="1" applyAlignment="1">
      <alignment horizontal="center" vertical="center"/>
    </xf>
    <xf numFmtId="164" fontId="1" fillId="0" borderId="12" xfId="1" applyFont="1" applyBorder="1" applyAlignment="1">
      <alignment vertical="center"/>
    </xf>
    <xf numFmtId="164" fontId="1" fillId="0" borderId="0" xfId="1" applyFont="1" applyBorder="1"/>
    <xf numFmtId="171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171" fontId="1" fillId="3" borderId="15" xfId="0" applyNumberFormat="1" applyFont="1" applyFill="1" applyBorder="1" applyAlignment="1">
      <alignment horizontal="left" vertical="top"/>
    </xf>
    <xf numFmtId="171" fontId="1" fillId="3" borderId="3" xfId="0" applyNumberFormat="1" applyFont="1" applyFill="1" applyBorder="1" applyAlignment="1">
      <alignment horizontal="left" vertical="top" wrapText="1"/>
    </xf>
    <xf numFmtId="172" fontId="1" fillId="3" borderId="3" xfId="1" applyNumberFormat="1" applyFont="1" applyFill="1" applyBorder="1" applyAlignment="1">
      <alignment horizontal="right" vertical="top" wrapText="1"/>
    </xf>
    <xf numFmtId="171" fontId="1" fillId="3" borderId="16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/>
    </xf>
    <xf numFmtId="171" fontId="1" fillId="3" borderId="27" xfId="0" applyNumberFormat="1" applyFont="1" applyFill="1" applyBorder="1" applyAlignment="1">
      <alignment horizontal="left" vertical="top"/>
    </xf>
    <xf numFmtId="172" fontId="1" fillId="3" borderId="16" xfId="1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171" fontId="1" fillId="3" borderId="28" xfId="0" applyNumberFormat="1" applyFont="1" applyFill="1" applyBorder="1" applyAlignment="1">
      <alignment horizontal="left" vertical="top"/>
    </xf>
    <xf numFmtId="172" fontId="1" fillId="3" borderId="2" xfId="1" applyNumberFormat="1" applyFont="1" applyFill="1" applyBorder="1" applyAlignment="1">
      <alignment horizontal="right" vertical="top" wrapText="1"/>
    </xf>
    <xf numFmtId="172" fontId="1" fillId="3" borderId="3" xfId="1" applyNumberFormat="1" applyFont="1" applyFill="1" applyBorder="1" applyAlignment="1">
      <alignment horizontal="right" vertical="top"/>
    </xf>
    <xf numFmtId="172" fontId="1" fillId="3" borderId="16" xfId="1" applyNumberFormat="1" applyFont="1" applyFill="1" applyBorder="1" applyAlignment="1">
      <alignment horizontal="right" vertical="top"/>
    </xf>
    <xf numFmtId="172" fontId="1" fillId="3" borderId="2" xfId="1" applyNumberFormat="1" applyFont="1" applyFill="1" applyBorder="1" applyAlignment="1">
      <alignment horizontal="right" vertical="top"/>
    </xf>
    <xf numFmtId="0" fontId="21" fillId="3" borderId="3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left" vertical="top"/>
    </xf>
    <xf numFmtId="165" fontId="1" fillId="3" borderId="3" xfId="1" applyNumberFormat="1" applyFont="1" applyFill="1" applyBorder="1" applyAlignment="1">
      <alignment horizontal="left" vertical="top" wrapText="1"/>
    </xf>
    <xf numFmtId="0" fontId="21" fillId="3" borderId="16" xfId="0" applyFont="1" applyFill="1" applyBorder="1" applyAlignment="1">
      <alignment horizontal="center" vertical="top"/>
    </xf>
    <xf numFmtId="0" fontId="21" fillId="3" borderId="53" xfId="0" applyFont="1" applyFill="1" applyBorder="1" applyAlignment="1">
      <alignment horizontal="left" vertical="top"/>
    </xf>
    <xf numFmtId="165" fontId="1" fillId="3" borderId="16" xfId="1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0" fontId="21" fillId="3" borderId="9" xfId="0" applyFont="1" applyFill="1" applyBorder="1" applyAlignment="1">
      <alignment horizontal="left" vertical="top"/>
    </xf>
    <xf numFmtId="165" fontId="1" fillId="3" borderId="2" xfId="1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left" vertical="top"/>
    </xf>
    <xf numFmtId="165" fontId="1" fillId="3" borderId="3" xfId="0" applyNumberFormat="1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center" vertical="top"/>
    </xf>
    <xf numFmtId="0" fontId="1" fillId="3" borderId="53" xfId="0" applyFont="1" applyFill="1" applyBorder="1" applyAlignment="1">
      <alignment horizontal="left" vertical="top"/>
    </xf>
    <xf numFmtId="165" fontId="1" fillId="3" borderId="16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left" vertical="top"/>
    </xf>
    <xf numFmtId="165" fontId="1" fillId="3" borderId="2" xfId="0" applyNumberFormat="1" applyFont="1" applyFill="1" applyBorder="1" applyAlignment="1">
      <alignment horizontal="left" vertical="top"/>
    </xf>
    <xf numFmtId="171" fontId="1" fillId="3" borderId="10" xfId="0" applyNumberFormat="1" applyFont="1" applyFill="1" applyBorder="1" applyAlignment="1">
      <alignment horizontal="center" vertical="top"/>
    </xf>
    <xf numFmtId="171" fontId="1" fillId="2" borderId="15" xfId="0" applyNumberFormat="1" applyFont="1" applyFill="1" applyBorder="1" applyAlignment="1">
      <alignment horizontal="center" vertical="top"/>
    </xf>
    <xf numFmtId="171" fontId="1" fillId="2" borderId="28" xfId="0" applyNumberFormat="1" applyFont="1" applyFill="1" applyBorder="1" applyAlignment="1">
      <alignment horizontal="center" vertical="top"/>
    </xf>
    <xf numFmtId="171" fontId="1" fillId="3" borderId="15" xfId="0" applyNumberFormat="1" applyFont="1" applyFill="1" applyBorder="1" applyAlignment="1">
      <alignment horizontal="center" vertical="top"/>
    </xf>
    <xf numFmtId="171" fontId="1" fillId="3" borderId="27" xfId="0" applyNumberFormat="1" applyFont="1" applyFill="1" applyBorder="1" applyAlignment="1">
      <alignment horizontal="center" vertical="top"/>
    </xf>
    <xf numFmtId="171" fontId="1" fillId="3" borderId="28" xfId="0" applyNumberFormat="1" applyFont="1" applyFill="1" applyBorder="1" applyAlignment="1">
      <alignment horizontal="center" vertical="top"/>
    </xf>
    <xf numFmtId="171" fontId="1" fillId="2" borderId="10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center" vertical="top" wrapText="1"/>
    </xf>
    <xf numFmtId="171" fontId="1" fillId="0" borderId="1" xfId="0" applyNumberFormat="1" applyFont="1" applyBorder="1" applyAlignment="1">
      <alignment horizontal="center" vertical="center"/>
    </xf>
    <xf numFmtId="171" fontId="1" fillId="0" borderId="7" xfId="0" applyNumberFormat="1" applyFont="1" applyBorder="1" applyAlignment="1">
      <alignment horizontal="center" vertical="center"/>
    </xf>
    <xf numFmtId="171" fontId="1" fillId="0" borderId="5" xfId="0" applyNumberFormat="1" applyFont="1" applyBorder="1" applyAlignment="1">
      <alignment horizontal="center" vertical="center" wrapText="1"/>
    </xf>
    <xf numFmtId="171" fontId="1" fillId="0" borderId="12" xfId="0" applyNumberFormat="1" applyFont="1" applyBorder="1" applyAlignment="1">
      <alignment vertical="center"/>
    </xf>
    <xf numFmtId="171" fontId="1" fillId="0" borderId="0" xfId="0" applyNumberFormat="1" applyFont="1" applyBorder="1"/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16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1" fontId="1" fillId="2" borderId="16" xfId="0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right" vertical="top"/>
    </xf>
    <xf numFmtId="165" fontId="1" fillId="2" borderId="16" xfId="1" applyNumberFormat="1" applyFont="1" applyFill="1" applyBorder="1" applyAlignment="1">
      <alignment horizontal="right" vertical="top"/>
    </xf>
    <xf numFmtId="165" fontId="1" fillId="2" borderId="2" xfId="1" applyNumberFormat="1" applyFont="1" applyFill="1" applyBorder="1" applyAlignment="1">
      <alignment horizontal="right" vertical="top"/>
    </xf>
    <xf numFmtId="164" fontId="1" fillId="0" borderId="3" xfId="1" applyFont="1" applyBorder="1"/>
    <xf numFmtId="164" fontId="1" fillId="0" borderId="16" xfId="1" applyFont="1" applyBorder="1"/>
    <xf numFmtId="164" fontId="1" fillId="0" borderId="2" xfId="1" applyFont="1" applyBorder="1"/>
    <xf numFmtId="165" fontId="1" fillId="0" borderId="3" xfId="1" applyNumberFormat="1" applyFont="1" applyBorder="1"/>
    <xf numFmtId="165" fontId="1" fillId="0" borderId="16" xfId="1" applyNumberFormat="1" applyFont="1" applyBorder="1"/>
    <xf numFmtId="165" fontId="1" fillId="0" borderId="2" xfId="1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171" fontId="1" fillId="2" borderId="15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 wrapText="1"/>
    </xf>
    <xf numFmtId="172" fontId="1" fillId="2" borderId="16" xfId="1" applyNumberFormat="1" applyFont="1" applyFill="1" applyBorder="1" applyAlignment="1">
      <alignment horizontal="right" vertical="top"/>
    </xf>
    <xf numFmtId="171" fontId="1" fillId="2" borderId="27" xfId="0" applyNumberFormat="1" applyFont="1" applyFill="1" applyBorder="1" applyAlignment="1">
      <alignment horizontal="left" vertical="top"/>
    </xf>
    <xf numFmtId="165" fontId="1" fillId="2" borderId="44" xfId="0" applyNumberFormat="1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53" xfId="0" applyFont="1" applyFill="1" applyBorder="1" applyAlignment="1">
      <alignment horizontal="left" vertical="top"/>
    </xf>
    <xf numFmtId="165" fontId="1" fillId="2" borderId="16" xfId="0" applyNumberFormat="1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 wrapText="1"/>
    </xf>
    <xf numFmtId="172" fontId="1" fillId="2" borderId="2" xfId="1" applyNumberFormat="1" applyFont="1" applyFill="1" applyBorder="1" applyAlignment="1">
      <alignment horizontal="right" vertical="top"/>
    </xf>
    <xf numFmtId="171" fontId="1" fillId="2" borderId="28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165" fontId="1" fillId="2" borderId="2" xfId="0" applyNumberFormat="1" applyFont="1" applyFill="1" applyBorder="1" applyAlignment="1">
      <alignment horizontal="left" vertical="top"/>
    </xf>
    <xf numFmtId="171" fontId="1" fillId="2" borderId="16" xfId="0" applyNumberFormat="1" applyFont="1" applyFill="1" applyBorder="1" applyAlignment="1">
      <alignment horizontal="center" vertical="top"/>
    </xf>
    <xf numFmtId="171" fontId="1" fillId="2" borderId="27" xfId="0" applyNumberFormat="1" applyFont="1" applyFill="1" applyBorder="1" applyAlignment="1">
      <alignment horizontal="center" vertical="top"/>
    </xf>
    <xf numFmtId="0" fontId="1" fillId="2" borderId="54" xfId="0" applyFont="1" applyFill="1" applyBorder="1" applyAlignment="1">
      <alignment horizontal="left" vertical="top" wrapText="1"/>
    </xf>
    <xf numFmtId="0" fontId="1" fillId="2" borderId="55" xfId="0" applyFont="1" applyFill="1" applyBorder="1" applyAlignment="1">
      <alignment horizontal="left" vertical="top" wrapText="1"/>
    </xf>
    <xf numFmtId="0" fontId="1" fillId="2" borderId="56" xfId="0" applyFont="1" applyFill="1" applyBorder="1" applyAlignment="1">
      <alignment horizontal="left" vertical="top" wrapText="1"/>
    </xf>
    <xf numFmtId="164" fontId="1" fillId="0" borderId="54" xfId="1" applyFont="1" applyBorder="1" applyAlignment="1">
      <alignment vertical="top"/>
    </xf>
    <xf numFmtId="164" fontId="1" fillId="0" borderId="55" xfId="1" applyFont="1" applyBorder="1" applyAlignment="1">
      <alignment vertical="top"/>
    </xf>
    <xf numFmtId="0" fontId="1" fillId="2" borderId="55" xfId="0" applyFont="1" applyFill="1" applyBorder="1" applyAlignment="1">
      <alignment horizontal="left" vertical="top"/>
    </xf>
    <xf numFmtId="164" fontId="1" fillId="0" borderId="56" xfId="1" applyFont="1" applyBorder="1" applyAlignment="1">
      <alignment vertical="top"/>
    </xf>
    <xf numFmtId="165" fontId="1" fillId="0" borderId="14" xfId="1" applyNumberFormat="1" applyFont="1" applyBorder="1" applyAlignment="1">
      <alignment vertical="top"/>
    </xf>
    <xf numFmtId="165" fontId="1" fillId="0" borderId="44" xfId="1" applyNumberFormat="1" applyFont="1" applyBorder="1" applyAlignment="1">
      <alignment vertical="top"/>
    </xf>
    <xf numFmtId="165" fontId="1" fillId="2" borderId="44" xfId="1" applyNumberFormat="1" applyFont="1" applyFill="1" applyBorder="1" applyAlignment="1">
      <alignment horizontal="left" vertical="top"/>
    </xf>
    <xf numFmtId="165" fontId="1" fillId="0" borderId="25" xfId="1" applyNumberFormat="1" applyFont="1" applyBorder="1" applyAlignment="1">
      <alignment vertical="top"/>
    </xf>
    <xf numFmtId="0" fontId="1" fillId="2" borderId="54" xfId="0" applyFont="1" applyFill="1" applyBorder="1" applyAlignment="1">
      <alignment vertical="top" wrapText="1"/>
    </xf>
    <xf numFmtId="165" fontId="1" fillId="2" borderId="14" xfId="1" applyNumberFormat="1" applyFont="1" applyFill="1" applyBorder="1" applyAlignment="1">
      <alignment horizontal="right" vertical="top"/>
    </xf>
    <xf numFmtId="0" fontId="1" fillId="2" borderId="55" xfId="0" applyFont="1" applyFill="1" applyBorder="1" applyAlignment="1">
      <alignment vertical="top" wrapText="1"/>
    </xf>
    <xf numFmtId="165" fontId="1" fillId="2" borderId="44" xfId="1" applyNumberFormat="1" applyFont="1" applyFill="1" applyBorder="1" applyAlignment="1">
      <alignment horizontal="right" vertical="top"/>
    </xf>
    <xf numFmtId="0" fontId="1" fillId="2" borderId="48" xfId="0" applyFont="1" applyFill="1" applyBorder="1" applyAlignment="1">
      <alignment vertical="top" wrapText="1"/>
    </xf>
    <xf numFmtId="165" fontId="1" fillId="2" borderId="37" xfId="1" applyNumberFormat="1" applyFont="1" applyFill="1" applyBorder="1" applyAlignment="1">
      <alignment horizontal="right" vertical="top"/>
    </xf>
    <xf numFmtId="0" fontId="1" fillId="2" borderId="16" xfId="0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 wrapText="1"/>
    </xf>
    <xf numFmtId="49" fontId="1" fillId="2" borderId="49" xfId="0" applyNumberFormat="1" applyFont="1" applyFill="1" applyBorder="1" applyAlignment="1">
      <alignment vertical="top" wrapText="1"/>
    </xf>
    <xf numFmtId="0" fontId="3" fillId="2" borderId="49" xfId="0" applyFont="1" applyFill="1" applyBorder="1" applyAlignment="1">
      <alignment vertical="top" wrapText="1"/>
    </xf>
    <xf numFmtId="165" fontId="13" fillId="2" borderId="49" xfId="1" applyNumberFormat="1" applyFont="1" applyFill="1" applyBorder="1" applyAlignment="1">
      <alignment vertical="top" wrapText="1"/>
    </xf>
    <xf numFmtId="165" fontId="3" fillId="2" borderId="49" xfId="1" applyNumberFormat="1" applyFont="1" applyFill="1" applyBorder="1" applyAlignment="1">
      <alignment vertical="top" wrapText="1"/>
    </xf>
    <xf numFmtId="0" fontId="1" fillId="2" borderId="49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5" fontId="13" fillId="2" borderId="3" xfId="1" applyNumberFormat="1" applyFont="1" applyFill="1" applyBorder="1" applyAlignment="1">
      <alignment horizontal="center" vertical="top" wrapText="1"/>
    </xf>
    <xf numFmtId="165" fontId="13" fillId="2" borderId="16" xfId="1" applyNumberFormat="1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>
      <alignment horizontal="center" vertical="top" wrapText="1"/>
    </xf>
    <xf numFmtId="165" fontId="3" fillId="2" borderId="3" xfId="1" applyNumberFormat="1" applyFont="1" applyFill="1" applyBorder="1" applyAlignment="1">
      <alignment horizontal="center" vertical="top" wrapText="1"/>
    </xf>
    <xf numFmtId="165" fontId="3" fillId="2" borderId="16" xfId="1" applyNumberFormat="1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3" xfId="0" applyNumberFormat="1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3" fillId="0" borderId="3" xfId="1" applyFont="1" applyBorder="1" applyAlignment="1">
      <alignment horizontal="center" vertical="top" wrapText="1"/>
    </xf>
    <xf numFmtId="164" fontId="3" fillId="0" borderId="16" xfId="1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1" fontId="3" fillId="2" borderId="15" xfId="0" applyNumberFormat="1" applyFont="1" applyFill="1" applyBorder="1" applyAlignment="1">
      <alignment horizontal="center" vertical="top" wrapText="1"/>
    </xf>
    <xf numFmtId="171" fontId="3" fillId="2" borderId="27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172" fontId="3" fillId="2" borderId="3" xfId="1" applyNumberFormat="1" applyFont="1" applyFill="1" applyBorder="1" applyAlignment="1">
      <alignment horizontal="center" vertical="top" wrapText="1"/>
    </xf>
    <xf numFmtId="172" fontId="3" fillId="2" borderId="16" xfId="1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71" fontId="3" fillId="2" borderId="17" xfId="0" applyNumberFormat="1" applyFont="1" applyFill="1" applyBorder="1" applyAlignment="1">
      <alignment horizontal="center" vertical="top" wrapText="1"/>
    </xf>
    <xf numFmtId="171" fontId="3" fillId="2" borderId="33" xfId="0" applyNumberFormat="1" applyFont="1" applyFill="1" applyBorder="1" applyAlignment="1">
      <alignment horizontal="center" vertical="top"/>
    </xf>
    <xf numFmtId="171" fontId="3" fillId="2" borderId="3" xfId="0" applyNumberFormat="1" applyFont="1" applyFill="1" applyBorder="1" applyAlignment="1">
      <alignment horizontal="center" vertical="top" wrapText="1"/>
    </xf>
    <xf numFmtId="171" fontId="3" fillId="2" borderId="16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 wrapText="1"/>
    </xf>
    <xf numFmtId="172" fontId="19" fillId="2" borderId="31" xfId="0" applyNumberFormat="1" applyFont="1" applyFill="1" applyBorder="1" applyAlignment="1">
      <alignment horizontal="center" vertical="top" wrapText="1"/>
    </xf>
    <xf numFmtId="172" fontId="19" fillId="2" borderId="16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172" fontId="13" fillId="2" borderId="3" xfId="1" applyNumberFormat="1" applyFont="1" applyFill="1" applyBorder="1" applyAlignment="1">
      <alignment horizontal="right" vertical="top" wrapText="1"/>
    </xf>
    <xf numFmtId="172" fontId="13" fillId="2" borderId="16" xfId="1" applyNumberFormat="1" applyFont="1" applyFill="1" applyBorder="1" applyAlignment="1">
      <alignment horizontal="righ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textRotation="90"/>
    </xf>
    <xf numFmtId="0" fontId="1" fillId="2" borderId="16" xfId="0" applyFont="1" applyFill="1" applyBorder="1" applyAlignment="1">
      <alignment horizontal="center" vertical="top" textRotation="90"/>
    </xf>
    <xf numFmtId="0" fontId="1" fillId="2" borderId="2" xfId="0" applyFont="1" applyFill="1" applyBorder="1" applyAlignment="1">
      <alignment horizontal="center" vertical="top" textRotation="90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16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textRotation="90"/>
    </xf>
    <xf numFmtId="0" fontId="1" fillId="2" borderId="27" xfId="0" applyFont="1" applyFill="1" applyBorder="1" applyAlignment="1">
      <alignment horizontal="center" vertical="top" textRotation="90"/>
    </xf>
    <xf numFmtId="0" fontId="1" fillId="2" borderId="28" xfId="0" applyFont="1" applyFill="1" applyBorder="1" applyAlignment="1">
      <alignment horizontal="center" vertical="top" textRotation="90"/>
    </xf>
    <xf numFmtId="171" fontId="1" fillId="2" borderId="17" xfId="0" applyNumberFormat="1" applyFont="1" applyFill="1" applyBorder="1" applyAlignment="1">
      <alignment horizontal="center" vertical="top"/>
    </xf>
    <xf numFmtId="171" fontId="1" fillId="2" borderId="33" xfId="0" applyNumberFormat="1" applyFont="1" applyFill="1" applyBorder="1" applyAlignment="1">
      <alignment horizontal="center" vertical="top"/>
    </xf>
    <xf numFmtId="171" fontId="1" fillId="2" borderId="24" xfId="0" applyNumberFormat="1" applyFont="1" applyFill="1" applyBorder="1" applyAlignment="1">
      <alignment horizontal="center" vertical="top"/>
    </xf>
    <xf numFmtId="172" fontId="3" fillId="2" borderId="2" xfId="1" applyNumberFormat="1" applyFont="1" applyFill="1" applyBorder="1" applyAlignment="1">
      <alignment horizontal="center" vertical="top" wrapText="1"/>
    </xf>
    <xf numFmtId="171" fontId="1" fillId="2" borderId="15" xfId="0" applyNumberFormat="1" applyFont="1" applyFill="1" applyBorder="1" applyAlignment="1">
      <alignment horizontal="center" vertical="top"/>
    </xf>
    <xf numFmtId="171" fontId="1" fillId="2" borderId="27" xfId="0" applyNumberFormat="1" applyFont="1" applyFill="1" applyBorder="1" applyAlignment="1">
      <alignment horizontal="center" vertical="top"/>
    </xf>
    <xf numFmtId="171" fontId="1" fillId="2" borderId="28" xfId="0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horizontal="center" vertical="top" wrapText="1"/>
    </xf>
    <xf numFmtId="171" fontId="1" fillId="0" borderId="16" xfId="0" applyNumberFormat="1" applyFont="1" applyFill="1" applyBorder="1" applyAlignment="1">
      <alignment horizontal="center" vertical="top" wrapText="1"/>
    </xf>
    <xf numFmtId="171" fontId="1" fillId="0" borderId="2" xfId="0" applyNumberFormat="1" applyFont="1" applyFill="1" applyBorder="1" applyAlignment="1">
      <alignment horizontal="center" vertical="top" wrapText="1"/>
    </xf>
    <xf numFmtId="171" fontId="1" fillId="0" borderId="3" xfId="0" applyNumberFormat="1" applyFont="1" applyFill="1" applyBorder="1" applyAlignment="1">
      <alignment horizontal="center" vertical="top"/>
    </xf>
    <xf numFmtId="171" fontId="1" fillId="0" borderId="16" xfId="0" applyNumberFormat="1" applyFont="1" applyFill="1" applyBorder="1" applyAlignment="1">
      <alignment horizontal="center" vertical="top"/>
    </xf>
    <xf numFmtId="171" fontId="1" fillId="0" borderId="2" xfId="0" applyNumberFormat="1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49" fontId="1" fillId="2" borderId="16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11906</xdr:colOff>
      <xdr:row>10</xdr:row>
      <xdr:rowOff>297656</xdr:rowOff>
    </xdr:from>
    <xdr:ext cx="6477000" cy="1369218"/>
    <xdr:sp macro="" textlink="">
      <xdr:nvSpPr>
        <xdr:cNvPr id="6" name="TextBox 5"/>
        <xdr:cNvSpPr txBox="1"/>
      </xdr:nvSpPr>
      <xdr:spPr>
        <a:xfrm>
          <a:off x="10548937" y="6536531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4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400" baseline="0">
              <a:solidFill>
                <a:srgbClr val="FF0000"/>
              </a:solidFill>
            </a:rPr>
            <a:t>ฯ (21 พ.ย. 65)</a:t>
          </a:r>
          <a:r>
            <a:rPr lang="th-TH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4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11907</xdr:colOff>
      <xdr:row>15</xdr:row>
      <xdr:rowOff>190499</xdr:rowOff>
    </xdr:from>
    <xdr:ext cx="6477000" cy="1369218"/>
    <xdr:sp macro="" textlink="">
      <xdr:nvSpPr>
        <xdr:cNvPr id="7" name="TextBox 6"/>
        <xdr:cNvSpPr txBox="1"/>
      </xdr:nvSpPr>
      <xdr:spPr>
        <a:xfrm>
          <a:off x="10548938" y="8393905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12370</xdr:colOff>
      <xdr:row>18</xdr:row>
      <xdr:rowOff>37109</xdr:rowOff>
    </xdr:from>
    <xdr:ext cx="6477000" cy="1150423"/>
    <xdr:sp macro="" textlink="">
      <xdr:nvSpPr>
        <xdr:cNvPr id="8" name="TextBox 7"/>
        <xdr:cNvSpPr txBox="1"/>
      </xdr:nvSpPr>
      <xdr:spPr>
        <a:xfrm>
          <a:off x="10551721" y="9957953"/>
          <a:ext cx="6477000" cy="115042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12</xdr:col>
      <xdr:colOff>59531</xdr:colOff>
      <xdr:row>5</xdr:row>
      <xdr:rowOff>14883</xdr:rowOff>
    </xdr:from>
    <xdr:ext cx="7739062" cy="1116211"/>
    <xdr:sp macro="" textlink="">
      <xdr:nvSpPr>
        <xdr:cNvPr id="17" name="TextBox 16"/>
        <xdr:cNvSpPr txBox="1"/>
      </xdr:nvSpPr>
      <xdr:spPr>
        <a:xfrm>
          <a:off x="9778008" y="4018360"/>
          <a:ext cx="7739062" cy="111621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(30 ม.ค. 66)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7</xdr:col>
      <xdr:colOff>222248</xdr:colOff>
      <xdr:row>6</xdr:row>
      <xdr:rowOff>226483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322694</xdr:colOff>
      <xdr:row>4</xdr:row>
      <xdr:rowOff>1633923</xdr:rowOff>
    </xdr:from>
    <xdr:to>
      <xdr:col>22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1583913</xdr:rowOff>
    </xdr:from>
    <xdr:to>
      <xdr:col>23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321620</xdr:colOff>
      <xdr:row>6</xdr:row>
      <xdr:rowOff>37116</xdr:rowOff>
    </xdr:from>
    <xdr:to>
      <xdr:col>22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12</xdr:col>
      <xdr:colOff>24739</xdr:colOff>
      <xdr:row>10</xdr:row>
      <xdr:rowOff>272144</xdr:rowOff>
    </xdr:from>
    <xdr:ext cx="7112825" cy="1039092"/>
    <xdr:sp macro="" textlink="">
      <xdr:nvSpPr>
        <xdr:cNvPr id="27" name="TextBox 26"/>
        <xdr:cNvSpPr txBox="1"/>
      </xdr:nvSpPr>
      <xdr:spPr>
        <a:xfrm>
          <a:off x="9005453" y="8411689"/>
          <a:ext cx="7112825" cy="103909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2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200" baseline="0">
              <a:solidFill>
                <a:srgbClr val="FF0000"/>
              </a:solidFill>
            </a:rPr>
            <a:t>ฯ (21 พ.ย. 65)</a:t>
          </a:r>
          <a:r>
            <a:rPr lang="th-TH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12369</xdr:colOff>
      <xdr:row>15</xdr:row>
      <xdr:rowOff>148440</xdr:rowOff>
    </xdr:from>
    <xdr:ext cx="7112825" cy="913377"/>
    <xdr:sp macro="" textlink="">
      <xdr:nvSpPr>
        <xdr:cNvPr id="29" name="TextBox 28"/>
        <xdr:cNvSpPr txBox="1"/>
      </xdr:nvSpPr>
      <xdr:spPr>
        <a:xfrm>
          <a:off x="8993083" y="10267206"/>
          <a:ext cx="7112825" cy="9133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119063</xdr:colOff>
      <xdr:row>20</xdr:row>
      <xdr:rowOff>0</xdr:rowOff>
    </xdr:from>
    <xdr:ext cx="2104159" cy="614795"/>
    <xdr:sp macro="" textlink="">
      <xdr:nvSpPr>
        <xdr:cNvPr id="30" name="TextBox 29"/>
        <xdr:cNvSpPr txBox="1"/>
      </xdr:nvSpPr>
      <xdr:spPr>
        <a:xfrm>
          <a:off x="502537" y="11306299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119063</xdr:colOff>
      <xdr:row>21</xdr:row>
      <xdr:rowOff>0</xdr:rowOff>
    </xdr:from>
    <xdr:ext cx="2104159" cy="614795"/>
    <xdr:sp macro="" textlink="">
      <xdr:nvSpPr>
        <xdr:cNvPr id="31" name="TextBox 30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119063</xdr:colOff>
      <xdr:row>29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1356783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10583</xdr:colOff>
      <xdr:row>27</xdr:row>
      <xdr:rowOff>63500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3" y="1610783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20</xdr:row>
      <xdr:rowOff>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318" y="12456721"/>
          <a:ext cx="292633" cy="292633"/>
        </a:xfrm>
        <a:prstGeom prst="rect">
          <a:avLst/>
        </a:prstGeom>
      </xdr:spPr>
    </xdr:pic>
    <xdr:clientData/>
  </xdr:oneCellAnchor>
  <xdr:twoCellAnchor>
    <xdr:from>
      <xdr:col>22</xdr:col>
      <xdr:colOff>370418</xdr:colOff>
      <xdr:row>19</xdr:row>
      <xdr:rowOff>31749</xdr:rowOff>
    </xdr:from>
    <xdr:to>
      <xdr:col>22</xdr:col>
      <xdr:colOff>635001</xdr:colOff>
      <xdr:row>19</xdr:row>
      <xdr:rowOff>243416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69251" y="11292416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359834</xdr:colOff>
      <xdr:row>20</xdr:row>
      <xdr:rowOff>42335</xdr:rowOff>
    </xdr:from>
    <xdr:to>
      <xdr:col>22</xdr:col>
      <xdr:colOff>624417</xdr:colOff>
      <xdr:row>20</xdr:row>
      <xdr:rowOff>254002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58667" y="12456585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380997</xdr:colOff>
      <xdr:row>21</xdr:row>
      <xdr:rowOff>52915</xdr:rowOff>
    </xdr:from>
    <xdr:to>
      <xdr:col>22</xdr:col>
      <xdr:colOff>645580</xdr:colOff>
      <xdr:row>21</xdr:row>
      <xdr:rowOff>264582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177247" y="13620748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328083</xdr:colOff>
      <xdr:row>27</xdr:row>
      <xdr:rowOff>63501</xdr:rowOff>
    </xdr:from>
    <xdr:to>
      <xdr:col>22</xdr:col>
      <xdr:colOff>592666</xdr:colOff>
      <xdr:row>27</xdr:row>
      <xdr:rowOff>275168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314833" y="16107834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view="pageBreakPreview" zoomScale="77" zoomScaleNormal="80" zoomScaleSheetLayoutView="77" workbookViewId="0">
      <pane ySplit="5" topLeftCell="A24" activePane="bottomLeft" state="frozen"/>
      <selection activeCell="C1" sqref="C1"/>
      <selection pane="bottomLeft" activeCell="K36" sqref="K36"/>
    </sheetView>
  </sheetViews>
  <sheetFormatPr defaultColWidth="9.140625" defaultRowHeight="15"/>
  <cols>
    <col min="1" max="1" width="8.7109375" style="147" customWidth="1"/>
    <col min="2" max="2" width="38.7109375" style="160" customWidth="1"/>
    <col min="3" max="3" width="18.5703125" style="148" bestFit="1" customWidth="1"/>
    <col min="4" max="4" width="16.42578125" style="149" bestFit="1" customWidth="1"/>
    <col min="5" max="5" width="13" style="159" customWidth="1"/>
    <col min="6" max="6" width="43.140625" style="150" bestFit="1" customWidth="1"/>
    <col min="7" max="7" width="19.28515625" style="151" customWidth="1"/>
    <col min="8" max="8" width="33.85546875" style="152" bestFit="1" customWidth="1"/>
    <col min="9" max="9" width="16.42578125" style="153" bestFit="1" customWidth="1"/>
    <col min="10" max="10" width="17.7109375" style="154" customWidth="1"/>
    <col min="11" max="11" width="14.85546875" style="154" bestFit="1" customWidth="1"/>
    <col min="12" max="12" width="14.42578125" style="155" customWidth="1"/>
    <col min="13" max="16384" width="9.140625" style="146"/>
  </cols>
  <sheetData>
    <row r="1" spans="1:12" s="129" customFormat="1" ht="28.5">
      <c r="A1" s="517" t="s">
        <v>30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s="130" customFormat="1" ht="28.5">
      <c r="A2" s="519" t="s">
        <v>96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pans="1:12" s="130" customFormat="1" ht="28.5">
      <c r="A3" s="519" t="s">
        <v>51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s="130" customFormat="1" ht="28.5">
      <c r="A4" s="521" t="s">
        <v>97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2" s="135" customFormat="1" ht="73.5" customHeight="1">
      <c r="A5" s="131" t="s">
        <v>31</v>
      </c>
      <c r="B5" s="132" t="s">
        <v>32</v>
      </c>
      <c r="C5" s="133" t="s">
        <v>40</v>
      </c>
      <c r="D5" s="134" t="s">
        <v>33</v>
      </c>
      <c r="E5" s="132" t="s">
        <v>34</v>
      </c>
      <c r="F5" s="523" t="s">
        <v>35</v>
      </c>
      <c r="G5" s="524"/>
      <c r="H5" s="525" t="s">
        <v>36</v>
      </c>
      <c r="I5" s="526"/>
      <c r="J5" s="132" t="s">
        <v>41</v>
      </c>
      <c r="K5" s="525" t="s">
        <v>42</v>
      </c>
      <c r="L5" s="526"/>
    </row>
    <row r="6" spans="1:12" s="139" customFormat="1" ht="90" customHeight="1">
      <c r="A6" s="265" t="s">
        <v>45</v>
      </c>
      <c r="B6" s="266" t="s">
        <v>53</v>
      </c>
      <c r="C6" s="136">
        <v>953600</v>
      </c>
      <c r="D6" s="111">
        <f>C6</f>
        <v>953600</v>
      </c>
      <c r="E6" s="158" t="s">
        <v>6</v>
      </c>
      <c r="F6" s="237"/>
      <c r="G6" s="320"/>
      <c r="H6" s="237"/>
      <c r="I6" s="321"/>
      <c r="J6" s="322"/>
      <c r="K6" s="322"/>
      <c r="L6" s="319"/>
    </row>
    <row r="7" spans="1:12" s="139" customFormat="1" ht="39" customHeight="1">
      <c r="A7" s="529" t="s">
        <v>46</v>
      </c>
      <c r="B7" s="530" t="s">
        <v>52</v>
      </c>
      <c r="C7" s="511">
        <v>952000</v>
      </c>
      <c r="D7" s="514">
        <f t="shared" ref="D7:D22" si="0">C7</f>
        <v>952000</v>
      </c>
      <c r="E7" s="531" t="s">
        <v>6</v>
      </c>
      <c r="F7" s="267" t="s">
        <v>60</v>
      </c>
      <c r="G7" s="268">
        <v>952000</v>
      </c>
      <c r="H7" s="273" t="str">
        <f>F7</f>
        <v>บริษัท สุจิปุลิ เทคโนโลยี จำกัด</v>
      </c>
      <c r="I7" s="274">
        <f>G7-12000</f>
        <v>940000</v>
      </c>
      <c r="J7" s="502" t="s">
        <v>61</v>
      </c>
      <c r="K7" s="502" t="s">
        <v>108</v>
      </c>
      <c r="L7" s="527">
        <v>243207</v>
      </c>
    </row>
    <row r="8" spans="1:12" s="139" customFormat="1" ht="55.5" customHeight="1">
      <c r="A8" s="529"/>
      <c r="B8" s="530"/>
      <c r="C8" s="512"/>
      <c r="D8" s="515"/>
      <c r="E8" s="531"/>
      <c r="F8" s="269" t="s">
        <v>59</v>
      </c>
      <c r="G8" s="270">
        <v>1400000</v>
      </c>
      <c r="H8" s="271"/>
      <c r="I8" s="272"/>
      <c r="J8" s="504"/>
      <c r="K8" s="504"/>
      <c r="L8" s="528"/>
    </row>
    <row r="9" spans="1:12" s="139" customFormat="1" ht="90" customHeight="1">
      <c r="A9" s="141" t="s">
        <v>47</v>
      </c>
      <c r="B9" s="145" t="s">
        <v>54</v>
      </c>
      <c r="C9" s="112">
        <v>1429700</v>
      </c>
      <c r="D9" s="111">
        <f t="shared" si="0"/>
        <v>1429700</v>
      </c>
      <c r="E9" s="158" t="s">
        <v>6</v>
      </c>
      <c r="F9" s="237"/>
      <c r="G9" s="323"/>
      <c r="H9" s="237"/>
      <c r="I9" s="321"/>
      <c r="J9" s="322"/>
      <c r="K9" s="322"/>
      <c r="L9" s="319"/>
    </row>
    <row r="10" spans="1:12" s="139" customFormat="1" ht="30.75" customHeight="1">
      <c r="A10" s="505" t="s">
        <v>48</v>
      </c>
      <c r="B10" s="532" t="s">
        <v>56</v>
      </c>
      <c r="C10" s="325">
        <v>953600</v>
      </c>
      <c r="D10" s="326">
        <f t="shared" si="0"/>
        <v>953600</v>
      </c>
      <c r="E10" s="314" t="s">
        <v>6</v>
      </c>
      <c r="F10" s="339" t="s">
        <v>70</v>
      </c>
      <c r="G10" s="341">
        <v>950000</v>
      </c>
      <c r="H10" s="273" t="str">
        <f>F13</f>
        <v>บริษัท ณัฐวีณ์(2550) จำกัด</v>
      </c>
      <c r="I10" s="274">
        <v>890000</v>
      </c>
      <c r="J10" s="535"/>
      <c r="K10" s="355"/>
      <c r="L10" s="356"/>
    </row>
    <row r="11" spans="1:12" s="139" customFormat="1" ht="30.75" customHeight="1">
      <c r="A11" s="506"/>
      <c r="B11" s="533"/>
      <c r="C11" s="329"/>
      <c r="D11" s="330"/>
      <c r="E11" s="333"/>
      <c r="F11" s="339" t="s">
        <v>71</v>
      </c>
      <c r="G11" s="341">
        <v>916776</v>
      </c>
      <c r="H11" s="271"/>
      <c r="I11" s="272"/>
      <c r="J11" s="536"/>
      <c r="K11" s="357"/>
      <c r="L11" s="358"/>
    </row>
    <row r="12" spans="1:12" s="139" customFormat="1" ht="30.75" customHeight="1">
      <c r="A12" s="506"/>
      <c r="B12" s="533"/>
      <c r="C12" s="329"/>
      <c r="D12" s="330"/>
      <c r="E12" s="333"/>
      <c r="F12" s="339" t="s">
        <v>72</v>
      </c>
      <c r="G12" s="342">
        <v>801430</v>
      </c>
      <c r="H12" s="271"/>
      <c r="I12" s="272"/>
      <c r="J12" s="536"/>
      <c r="K12" s="357"/>
      <c r="L12" s="358"/>
    </row>
    <row r="13" spans="1:12" s="139" customFormat="1" ht="30.75" customHeight="1">
      <c r="A13" s="506"/>
      <c r="B13" s="533"/>
      <c r="C13" s="329"/>
      <c r="D13" s="330"/>
      <c r="E13" s="333"/>
      <c r="F13" s="339" t="s">
        <v>69</v>
      </c>
      <c r="G13" s="341">
        <v>900000</v>
      </c>
      <c r="H13" s="271"/>
      <c r="I13" s="272"/>
      <c r="J13" s="536"/>
      <c r="K13" s="357"/>
      <c r="L13" s="358"/>
    </row>
    <row r="14" spans="1:12" s="139" customFormat="1" ht="30.75" customHeight="1">
      <c r="A14" s="506"/>
      <c r="B14" s="533"/>
      <c r="C14" s="329"/>
      <c r="D14" s="330"/>
      <c r="E14" s="333"/>
      <c r="F14" s="339" t="s">
        <v>68</v>
      </c>
      <c r="G14" s="341">
        <v>949000</v>
      </c>
      <c r="H14" s="271"/>
      <c r="I14" s="272"/>
      <c r="J14" s="536"/>
      <c r="K14" s="357"/>
      <c r="L14" s="358"/>
    </row>
    <row r="15" spans="1:12" s="139" customFormat="1" ht="30.75" customHeight="1">
      <c r="A15" s="507"/>
      <c r="B15" s="534"/>
      <c r="C15" s="335"/>
      <c r="D15" s="336"/>
      <c r="E15" s="315"/>
      <c r="F15" s="340" t="s">
        <v>73</v>
      </c>
      <c r="G15" s="341">
        <v>599000</v>
      </c>
      <c r="H15" s="359"/>
      <c r="I15" s="360"/>
      <c r="J15" s="537"/>
      <c r="K15" s="361"/>
      <c r="L15" s="362"/>
    </row>
    <row r="16" spans="1:12" s="139" customFormat="1" ht="45" customHeight="1">
      <c r="A16" s="324" t="s">
        <v>49</v>
      </c>
      <c r="B16" s="532" t="s">
        <v>57</v>
      </c>
      <c r="C16" s="325">
        <v>1429700</v>
      </c>
      <c r="D16" s="326">
        <f t="shared" si="0"/>
        <v>1429700</v>
      </c>
      <c r="E16" s="314" t="s">
        <v>6</v>
      </c>
      <c r="F16" s="327" t="s">
        <v>66</v>
      </c>
      <c r="G16" s="343">
        <v>1425000</v>
      </c>
      <c r="H16" s="363"/>
      <c r="I16" s="354"/>
      <c r="J16" s="355"/>
      <c r="K16" s="355"/>
      <c r="L16" s="356"/>
    </row>
    <row r="17" spans="1:13" s="139" customFormat="1" ht="45" customHeight="1">
      <c r="A17" s="328"/>
      <c r="B17" s="533"/>
      <c r="C17" s="329"/>
      <c r="D17" s="330"/>
      <c r="E17" s="333"/>
      <c r="F17" s="331" t="s">
        <v>67</v>
      </c>
      <c r="G17" s="332">
        <v>1358900</v>
      </c>
      <c r="H17" s="364"/>
      <c r="I17" s="272"/>
      <c r="J17" s="357"/>
      <c r="K17" s="357"/>
      <c r="L17" s="358"/>
    </row>
    <row r="18" spans="1:13" s="139" customFormat="1" ht="45" customHeight="1">
      <c r="A18" s="334"/>
      <c r="B18" s="534"/>
      <c r="C18" s="335"/>
      <c r="D18" s="336"/>
      <c r="E18" s="315"/>
      <c r="F18" s="337" t="s">
        <v>68</v>
      </c>
      <c r="G18" s="338">
        <v>1390000</v>
      </c>
      <c r="H18" s="365"/>
      <c r="I18" s="360"/>
      <c r="J18" s="361"/>
      <c r="K18" s="361"/>
      <c r="L18" s="362"/>
    </row>
    <row r="19" spans="1:13" s="139" customFormat="1" ht="32.25" customHeight="1">
      <c r="A19" s="505" t="s">
        <v>50</v>
      </c>
      <c r="B19" s="508" t="s">
        <v>55</v>
      </c>
      <c r="C19" s="511">
        <v>3307900</v>
      </c>
      <c r="D19" s="514">
        <f t="shared" si="0"/>
        <v>3307900</v>
      </c>
      <c r="E19" s="502" t="s">
        <v>6</v>
      </c>
      <c r="F19" s="430" t="s">
        <v>91</v>
      </c>
      <c r="G19" s="436">
        <v>3189000</v>
      </c>
      <c r="H19" s="450"/>
      <c r="I19" s="354"/>
      <c r="J19" s="535"/>
      <c r="K19" s="413"/>
      <c r="L19" s="356"/>
    </row>
    <row r="20" spans="1:13" s="139" customFormat="1" ht="32.25" customHeight="1">
      <c r="A20" s="506"/>
      <c r="B20" s="509"/>
      <c r="C20" s="512"/>
      <c r="D20" s="515"/>
      <c r="E20" s="503"/>
      <c r="F20" s="431" t="s">
        <v>92</v>
      </c>
      <c r="G20" s="437">
        <v>2480000</v>
      </c>
      <c r="H20" s="271"/>
      <c r="I20" s="272"/>
      <c r="J20" s="536"/>
      <c r="K20" s="414"/>
      <c r="L20" s="358"/>
    </row>
    <row r="21" spans="1:13" s="139" customFormat="1" ht="32.25" customHeight="1">
      <c r="A21" s="506"/>
      <c r="B21" s="509"/>
      <c r="C21" s="512"/>
      <c r="D21" s="515"/>
      <c r="E21" s="503"/>
      <c r="F21" s="431"/>
      <c r="G21" s="437"/>
      <c r="H21" s="271"/>
      <c r="I21" s="272"/>
      <c r="J21" s="536"/>
      <c r="K21" s="414"/>
      <c r="L21" s="358"/>
    </row>
    <row r="22" spans="1:13" s="139" customFormat="1" ht="90" customHeight="1">
      <c r="A22" s="316" t="s">
        <v>62</v>
      </c>
      <c r="B22" s="145" t="s">
        <v>64</v>
      </c>
      <c r="C22" s="112">
        <v>499700</v>
      </c>
      <c r="D22" s="111">
        <f t="shared" si="0"/>
        <v>499700</v>
      </c>
      <c r="E22" s="158" t="s">
        <v>6</v>
      </c>
      <c r="F22" s="140" t="str">
        <f>เร่งรัดค่าครุภัณฑ์!Q20</f>
        <v>บริษัท เอบี ซายเอกซ์ (ประเทศไทย) จำกัด</v>
      </c>
      <c r="G22" s="143">
        <f>เร่งรัดค่าครุภัณฑ์!V20</f>
        <v>499690</v>
      </c>
      <c r="H22" s="142" t="str">
        <f>F22</f>
        <v>บริษัท เอบี ซายเอกซ์ (ประเทศไทย) จำกัด</v>
      </c>
      <c r="I22" s="137">
        <f>G22</f>
        <v>499690</v>
      </c>
      <c r="J22" s="353" t="s">
        <v>61</v>
      </c>
      <c r="K22" s="317" t="str">
        <f>เร่งรัดค่าครุภัณฑ์!N20</f>
        <v>102/1</v>
      </c>
      <c r="L22" s="138">
        <f>เร่งรัดค่าครุภัณฑ์!O20</f>
        <v>243222</v>
      </c>
      <c r="M22" s="187"/>
    </row>
    <row r="23" spans="1:13" s="139" customFormat="1" ht="90" customHeight="1">
      <c r="A23" s="352" t="s">
        <v>63</v>
      </c>
      <c r="B23" s="145" t="s">
        <v>65</v>
      </c>
      <c r="C23" s="112">
        <v>359600</v>
      </c>
      <c r="D23" s="111">
        <f t="shared" ref="D23:D24" si="1">C23</f>
        <v>359600</v>
      </c>
      <c r="E23" s="158" t="s">
        <v>6</v>
      </c>
      <c r="F23" s="140" t="str">
        <f>เร่งรัดค่าครุภัณฑ์!Q21</f>
        <v>บริษัท เอ.เอ็ม.เอช. (ประเทศไทย) จำกัด</v>
      </c>
      <c r="G23" s="143">
        <f>เร่งรัดค่าครุภัณฑ์!V21</f>
        <v>359520</v>
      </c>
      <c r="H23" s="142" t="str">
        <f>F23</f>
        <v>บริษัท เอ.เอ็ม.เอช. (ประเทศไทย) จำกัด</v>
      </c>
      <c r="I23" s="137">
        <f>G23</f>
        <v>359520</v>
      </c>
      <c r="J23" s="353" t="s">
        <v>61</v>
      </c>
      <c r="K23" s="353" t="str">
        <f>เร่งรัดค่าครุภัณฑ์!N21</f>
        <v>102/2</v>
      </c>
      <c r="L23" s="138">
        <f>เร่งรัดค่าครุภัณฑ์!O21</f>
        <v>243222</v>
      </c>
      <c r="M23" s="187"/>
    </row>
    <row r="24" spans="1:13" s="139" customFormat="1" ht="32.25" customHeight="1">
      <c r="A24" s="505" t="s">
        <v>75</v>
      </c>
      <c r="B24" s="508" t="s">
        <v>77</v>
      </c>
      <c r="C24" s="511">
        <v>953600</v>
      </c>
      <c r="D24" s="514">
        <f t="shared" si="1"/>
        <v>953600</v>
      </c>
      <c r="E24" s="502" t="s">
        <v>6</v>
      </c>
      <c r="F24" s="439" t="s">
        <v>85</v>
      </c>
      <c r="G24" s="442">
        <v>936036</v>
      </c>
      <c r="H24" s="439" t="s">
        <v>86</v>
      </c>
      <c r="I24" s="442">
        <v>262150</v>
      </c>
      <c r="J24" s="502" t="s">
        <v>61</v>
      </c>
      <c r="K24" s="415" t="s">
        <v>87</v>
      </c>
      <c r="L24" s="417">
        <v>243293</v>
      </c>
      <c r="M24" s="187"/>
    </row>
    <row r="25" spans="1:13" s="139" customFormat="1" ht="32.25" customHeight="1">
      <c r="A25" s="506"/>
      <c r="B25" s="509"/>
      <c r="C25" s="512"/>
      <c r="D25" s="515"/>
      <c r="E25" s="503"/>
      <c r="F25" s="440" t="s">
        <v>71</v>
      </c>
      <c r="G25" s="443">
        <v>918381</v>
      </c>
      <c r="H25" s="440"/>
      <c r="I25" s="440"/>
      <c r="J25" s="503"/>
      <c r="K25" s="489" t="s">
        <v>104</v>
      </c>
      <c r="L25" s="435"/>
      <c r="M25" s="187"/>
    </row>
    <row r="26" spans="1:13" s="139" customFormat="1" ht="32.25" customHeight="1">
      <c r="A26" s="506"/>
      <c r="B26" s="509"/>
      <c r="C26" s="512"/>
      <c r="D26" s="515"/>
      <c r="E26" s="503"/>
      <c r="F26" s="440" t="s">
        <v>86</v>
      </c>
      <c r="G26" s="443">
        <v>262150</v>
      </c>
      <c r="H26" s="440"/>
      <c r="I26" s="443"/>
      <c r="J26" s="503"/>
      <c r="K26" s="490" t="s">
        <v>106</v>
      </c>
      <c r="L26" s="435"/>
      <c r="M26" s="187"/>
    </row>
    <row r="27" spans="1:13" s="139" customFormat="1" ht="32.25" customHeight="1">
      <c r="A27" s="506"/>
      <c r="B27" s="509"/>
      <c r="C27" s="512"/>
      <c r="D27" s="515"/>
      <c r="E27" s="503"/>
      <c r="F27" s="440" t="s">
        <v>69</v>
      </c>
      <c r="G27" s="443">
        <v>895269</v>
      </c>
      <c r="H27" s="440"/>
      <c r="I27" s="440"/>
      <c r="J27" s="503"/>
      <c r="K27" s="333"/>
      <c r="L27" s="435"/>
      <c r="M27" s="187"/>
    </row>
    <row r="28" spans="1:13" s="139" customFormat="1" ht="32.25" customHeight="1">
      <c r="A28" s="506"/>
      <c r="B28" s="509"/>
      <c r="C28" s="512"/>
      <c r="D28" s="515"/>
      <c r="E28" s="503"/>
      <c r="F28" s="440" t="s">
        <v>68</v>
      </c>
      <c r="G28" s="443">
        <v>915000</v>
      </c>
      <c r="H28" s="440"/>
      <c r="I28" s="440"/>
      <c r="J28" s="503"/>
      <c r="K28" s="333"/>
      <c r="L28" s="435"/>
      <c r="M28" s="187"/>
    </row>
    <row r="29" spans="1:13" s="139" customFormat="1" ht="32.25" customHeight="1">
      <c r="A29" s="507"/>
      <c r="B29" s="510"/>
      <c r="C29" s="513"/>
      <c r="D29" s="516"/>
      <c r="E29" s="504"/>
      <c r="F29" s="441" t="s">
        <v>73</v>
      </c>
      <c r="G29" s="444">
        <v>595000</v>
      </c>
      <c r="H29" s="441"/>
      <c r="I29" s="441"/>
      <c r="J29" s="504"/>
      <c r="K29" s="416"/>
      <c r="L29" s="418"/>
      <c r="M29" s="187"/>
    </row>
    <row r="30" spans="1:13" s="139" customFormat="1" ht="32.25" customHeight="1">
      <c r="A30" s="505" t="s">
        <v>76</v>
      </c>
      <c r="B30" s="508" t="s">
        <v>78</v>
      </c>
      <c r="C30" s="511">
        <v>1429700</v>
      </c>
      <c r="D30" s="514">
        <f t="shared" ref="D30" si="2">C30</f>
        <v>1429700</v>
      </c>
      <c r="E30" s="502" t="s">
        <v>6</v>
      </c>
      <c r="F30" s="430" t="s">
        <v>67</v>
      </c>
      <c r="G30" s="436">
        <v>1348200</v>
      </c>
      <c r="H30" s="430" t="s">
        <v>68</v>
      </c>
      <c r="I30" s="436">
        <v>1287500</v>
      </c>
      <c r="J30" s="502" t="s">
        <v>61</v>
      </c>
      <c r="K30" s="415" t="s">
        <v>90</v>
      </c>
      <c r="L30" s="417">
        <v>243293</v>
      </c>
      <c r="M30" s="187"/>
    </row>
    <row r="31" spans="1:13" s="139" customFormat="1" ht="32.25" customHeight="1">
      <c r="A31" s="506"/>
      <c r="B31" s="509"/>
      <c r="C31" s="512"/>
      <c r="D31" s="515"/>
      <c r="E31" s="503"/>
      <c r="F31" s="431" t="s">
        <v>88</v>
      </c>
      <c r="G31" s="437">
        <v>1399875</v>
      </c>
      <c r="H31" s="331"/>
      <c r="I31" s="433"/>
      <c r="J31" s="503"/>
      <c r="K31" s="489" t="s">
        <v>104</v>
      </c>
      <c r="L31" s="435"/>
      <c r="M31" s="187"/>
    </row>
    <row r="32" spans="1:13" s="139" customFormat="1" ht="32.25" customHeight="1">
      <c r="A32" s="506"/>
      <c r="B32" s="509"/>
      <c r="C32" s="512"/>
      <c r="D32" s="515"/>
      <c r="E32" s="503"/>
      <c r="F32" s="431" t="s">
        <v>89</v>
      </c>
      <c r="G32" s="437">
        <v>1289900</v>
      </c>
      <c r="H32" s="331"/>
      <c r="I32" s="433"/>
      <c r="J32" s="503"/>
      <c r="K32" s="490" t="s">
        <v>105</v>
      </c>
      <c r="L32" s="435"/>
      <c r="M32" s="187"/>
    </row>
    <row r="33" spans="1:13" s="139" customFormat="1" ht="32.25" customHeight="1">
      <c r="A33" s="507"/>
      <c r="B33" s="510"/>
      <c r="C33" s="513"/>
      <c r="D33" s="516"/>
      <c r="E33" s="504"/>
      <c r="F33" s="432" t="s">
        <v>68</v>
      </c>
      <c r="G33" s="438">
        <v>1287500</v>
      </c>
      <c r="H33" s="337"/>
      <c r="I33" s="434"/>
      <c r="J33" s="504"/>
      <c r="K33" s="416"/>
      <c r="L33" s="418"/>
      <c r="M33" s="187"/>
    </row>
    <row r="34" spans="1:13" s="139" customFormat="1" ht="32.25" customHeight="1">
      <c r="A34" s="505" t="s">
        <v>93</v>
      </c>
      <c r="B34" s="508" t="s">
        <v>94</v>
      </c>
      <c r="C34" s="511">
        <v>3307900</v>
      </c>
      <c r="D34" s="514">
        <f t="shared" ref="D34" si="3">C34</f>
        <v>3307900</v>
      </c>
      <c r="E34" s="502" t="s">
        <v>6</v>
      </c>
      <c r="F34" s="327" t="s">
        <v>71</v>
      </c>
      <c r="G34" s="436"/>
      <c r="H34" s="327"/>
      <c r="I34" s="495"/>
      <c r="J34" s="502"/>
      <c r="K34" s="425"/>
      <c r="L34" s="427"/>
      <c r="M34" s="187"/>
    </row>
    <row r="35" spans="1:13" s="139" customFormat="1" ht="32.25" customHeight="1">
      <c r="A35" s="506"/>
      <c r="B35" s="509"/>
      <c r="C35" s="512"/>
      <c r="D35" s="515"/>
      <c r="E35" s="503"/>
      <c r="F35" s="331" t="s">
        <v>98</v>
      </c>
      <c r="G35" s="437"/>
      <c r="H35" s="331"/>
      <c r="I35" s="433"/>
      <c r="J35" s="503"/>
      <c r="K35" s="429"/>
      <c r="L35" s="435"/>
      <c r="M35" s="187"/>
    </row>
    <row r="36" spans="1:13" s="139" customFormat="1" ht="32.25" customHeight="1">
      <c r="A36" s="506"/>
      <c r="B36" s="509"/>
      <c r="C36" s="512"/>
      <c r="D36" s="515"/>
      <c r="E36" s="503"/>
      <c r="F36" s="331" t="s">
        <v>69</v>
      </c>
      <c r="G36" s="437"/>
      <c r="H36" s="331"/>
      <c r="I36" s="433"/>
      <c r="J36" s="503"/>
      <c r="K36" s="429"/>
      <c r="L36" s="435"/>
      <c r="M36" s="187"/>
    </row>
    <row r="37" spans="1:13" s="139" customFormat="1" ht="32.25" customHeight="1">
      <c r="A37" s="506"/>
      <c r="B37" s="509"/>
      <c r="C37" s="512"/>
      <c r="D37" s="515"/>
      <c r="E37" s="503"/>
      <c r="F37" s="331" t="s">
        <v>99</v>
      </c>
      <c r="G37" s="437"/>
      <c r="H37" s="331"/>
      <c r="I37" s="433"/>
      <c r="J37" s="503"/>
      <c r="K37" s="429"/>
      <c r="L37" s="435"/>
      <c r="M37" s="187"/>
    </row>
    <row r="38" spans="1:13" s="139" customFormat="1" ht="32.25" customHeight="1">
      <c r="A38" s="507"/>
      <c r="B38" s="510"/>
      <c r="C38" s="513"/>
      <c r="D38" s="516"/>
      <c r="E38" s="504"/>
      <c r="F38" s="337" t="s">
        <v>92</v>
      </c>
      <c r="G38" s="438"/>
      <c r="H38" s="337"/>
      <c r="I38" s="434"/>
      <c r="J38" s="504"/>
      <c r="K38" s="426"/>
      <c r="L38" s="428"/>
      <c r="M38" s="187"/>
    </row>
    <row r="39" spans="1:13" s="139" customFormat="1" ht="36">
      <c r="A39" s="496"/>
      <c r="B39" s="497"/>
      <c r="C39" s="498"/>
      <c r="D39" s="499"/>
      <c r="E39" s="500"/>
      <c r="F39" s="500"/>
      <c r="G39" s="194"/>
      <c r="H39" s="193"/>
      <c r="I39" s="195"/>
      <c r="J39" s="192"/>
      <c r="K39" s="198"/>
      <c r="L39" s="196"/>
      <c r="M39" s="187"/>
    </row>
    <row r="40" spans="1:13" s="139" customFormat="1" ht="36">
      <c r="A40" s="501"/>
      <c r="B40" s="189"/>
      <c r="C40" s="190"/>
      <c r="D40" s="191"/>
      <c r="E40" s="192"/>
      <c r="F40" s="197"/>
      <c r="G40" s="194"/>
      <c r="H40" s="193"/>
      <c r="I40" s="195"/>
      <c r="J40" s="192"/>
      <c r="K40" s="192"/>
      <c r="L40" s="196"/>
      <c r="M40" s="187"/>
    </row>
    <row r="41" spans="1:13" s="139" customFormat="1" ht="36">
      <c r="A41" s="188"/>
      <c r="B41" s="189"/>
      <c r="C41" s="190"/>
      <c r="D41" s="191"/>
      <c r="E41" s="192"/>
      <c r="F41" s="197"/>
      <c r="G41" s="194"/>
      <c r="H41" s="193"/>
      <c r="I41" s="195"/>
      <c r="J41" s="192"/>
      <c r="K41" s="192"/>
      <c r="L41" s="196"/>
      <c r="M41" s="187"/>
    </row>
    <row r="42" spans="1:13" s="139" customFormat="1" ht="36">
      <c r="A42" s="188"/>
      <c r="B42" s="189"/>
      <c r="C42" s="190"/>
      <c r="D42" s="191"/>
      <c r="E42" s="192"/>
      <c r="F42" s="197"/>
      <c r="G42" s="194"/>
      <c r="H42" s="197"/>
      <c r="I42" s="199"/>
      <c r="J42" s="192"/>
      <c r="K42" s="192"/>
      <c r="L42" s="200"/>
      <c r="M42" s="187"/>
    </row>
    <row r="43" spans="1:13" s="139" customFormat="1" ht="36">
      <c r="A43" s="188"/>
      <c r="B43" s="189"/>
      <c r="C43" s="190"/>
      <c r="D43" s="191"/>
      <c r="E43" s="192"/>
      <c r="F43" s="197"/>
      <c r="G43" s="194"/>
      <c r="H43" s="197"/>
      <c r="I43" s="199"/>
      <c r="J43" s="192"/>
      <c r="K43" s="192"/>
      <c r="L43" s="200"/>
      <c r="M43" s="187"/>
    </row>
    <row r="44" spans="1:13" s="139" customFormat="1" ht="36">
      <c r="A44" s="188"/>
      <c r="B44" s="189"/>
      <c r="C44" s="190"/>
      <c r="D44" s="191"/>
      <c r="E44" s="192"/>
      <c r="F44" s="197"/>
      <c r="G44" s="194"/>
      <c r="H44" s="197"/>
      <c r="I44" s="199"/>
      <c r="J44" s="192"/>
      <c r="K44" s="192"/>
      <c r="L44" s="200"/>
      <c r="M44" s="187"/>
    </row>
    <row r="45" spans="1:13" s="139" customFormat="1" ht="122.25" customHeight="1">
      <c r="A45" s="188"/>
      <c r="B45" s="189"/>
      <c r="C45" s="190"/>
      <c r="D45" s="201"/>
      <c r="E45" s="192"/>
      <c r="F45" s="192"/>
      <c r="G45" s="201"/>
      <c r="H45" s="192"/>
      <c r="I45" s="201"/>
      <c r="J45" s="192"/>
      <c r="K45" s="192"/>
      <c r="L45" s="200"/>
      <c r="M45" s="187"/>
    </row>
    <row r="46" spans="1:13" s="139" customFormat="1" ht="129.75" customHeight="1">
      <c r="A46" s="188"/>
      <c r="B46" s="189"/>
      <c r="C46" s="190"/>
      <c r="D46" s="201"/>
      <c r="E46" s="192"/>
      <c r="F46" s="192"/>
      <c r="G46" s="201"/>
      <c r="H46" s="192"/>
      <c r="I46" s="201"/>
      <c r="J46" s="192"/>
      <c r="K46" s="192"/>
      <c r="L46" s="200"/>
      <c r="M46" s="187"/>
    </row>
    <row r="47" spans="1:13" s="139" customFormat="1" ht="124.5" customHeight="1">
      <c r="A47" s="188"/>
      <c r="B47" s="189"/>
      <c r="C47" s="190"/>
      <c r="D47" s="201"/>
      <c r="E47" s="192"/>
      <c r="F47" s="192"/>
      <c r="G47" s="201"/>
      <c r="H47" s="192"/>
      <c r="I47" s="201"/>
      <c r="J47" s="192"/>
      <c r="K47" s="192"/>
      <c r="L47" s="200"/>
      <c r="M47" s="187"/>
    </row>
    <row r="48" spans="1:13" s="139" customFormat="1" ht="36">
      <c r="A48" s="188"/>
      <c r="B48" s="189"/>
      <c r="C48" s="190"/>
      <c r="D48" s="191"/>
      <c r="E48" s="192"/>
      <c r="F48" s="197"/>
      <c r="G48" s="194"/>
      <c r="H48" s="197"/>
      <c r="I48" s="199"/>
      <c r="J48" s="192"/>
      <c r="K48" s="192"/>
      <c r="L48" s="200"/>
      <c r="M48" s="187"/>
    </row>
    <row r="49" spans="1:13" s="139" customFormat="1" ht="36">
      <c r="A49" s="188"/>
      <c r="B49" s="189"/>
      <c r="C49" s="190"/>
      <c r="D49" s="191"/>
      <c r="E49" s="192"/>
      <c r="F49" s="193"/>
      <c r="G49" s="191"/>
      <c r="H49" s="197"/>
      <c r="I49" s="199"/>
      <c r="J49" s="192"/>
      <c r="K49" s="192"/>
      <c r="L49" s="200"/>
      <c r="M49" s="187"/>
    </row>
    <row r="50" spans="1:13" s="139" customFormat="1" ht="120.75" customHeight="1">
      <c r="A50" s="188"/>
      <c r="B50" s="202"/>
      <c r="C50" s="203"/>
      <c r="D50" s="191"/>
      <c r="E50" s="192"/>
      <c r="F50" s="193"/>
      <c r="G50" s="191"/>
      <c r="H50" s="192"/>
      <c r="I50" s="199"/>
      <c r="J50" s="192"/>
      <c r="K50" s="192"/>
      <c r="L50" s="200"/>
      <c r="M50" s="187"/>
    </row>
    <row r="51" spans="1:13" s="139" customFormat="1" ht="27.75" customHeight="1">
      <c r="A51" s="188"/>
      <c r="B51" s="202"/>
      <c r="C51" s="203"/>
      <c r="D51" s="191"/>
      <c r="E51" s="192"/>
      <c r="F51" s="193"/>
      <c r="G51" s="204"/>
      <c r="H51" s="192"/>
      <c r="I51" s="199"/>
      <c r="J51" s="205"/>
      <c r="K51" s="192"/>
      <c r="L51" s="200"/>
      <c r="M51" s="187"/>
    </row>
    <row r="52" spans="1:13" s="139" customFormat="1" ht="23.25" customHeight="1">
      <c r="A52" s="188"/>
      <c r="B52" s="202"/>
      <c r="C52" s="203"/>
      <c r="D52" s="191"/>
      <c r="E52" s="192"/>
      <c r="F52" s="193"/>
      <c r="G52" s="204"/>
      <c r="H52" s="192"/>
      <c r="I52" s="199"/>
      <c r="J52" s="205"/>
      <c r="K52" s="192"/>
      <c r="L52" s="200"/>
      <c r="M52" s="187"/>
    </row>
    <row r="53" spans="1:13" s="139" customFormat="1" ht="26.25" customHeight="1">
      <c r="A53" s="188"/>
      <c r="B53" s="202"/>
      <c r="C53" s="203"/>
      <c r="D53" s="191"/>
      <c r="E53" s="192"/>
      <c r="F53" s="193"/>
      <c r="G53" s="204"/>
      <c r="H53" s="192"/>
      <c r="I53" s="199"/>
      <c r="J53" s="205"/>
      <c r="K53" s="192"/>
      <c r="L53" s="200"/>
      <c r="M53" s="187"/>
    </row>
    <row r="54" spans="1:13" s="139" customFormat="1" ht="26.25" customHeight="1">
      <c r="A54" s="188"/>
      <c r="B54" s="202"/>
      <c r="C54" s="203"/>
      <c r="D54" s="191"/>
      <c r="E54" s="192"/>
      <c r="F54" s="193"/>
      <c r="G54" s="204"/>
      <c r="H54" s="192"/>
      <c r="I54" s="199"/>
      <c r="J54" s="205"/>
      <c r="K54" s="192"/>
      <c r="L54" s="200"/>
      <c r="M54" s="187"/>
    </row>
    <row r="55" spans="1:13" s="139" customFormat="1" ht="121.5" customHeight="1">
      <c r="A55" s="188"/>
      <c r="B55" s="202"/>
      <c r="C55" s="203"/>
      <c r="D55" s="191"/>
      <c r="E55" s="192"/>
      <c r="F55" s="206"/>
      <c r="G55" s="191"/>
      <c r="H55" s="192"/>
      <c r="I55" s="199"/>
      <c r="J55" s="192"/>
      <c r="K55" s="192"/>
      <c r="L55" s="200"/>
      <c r="M55" s="187"/>
    </row>
    <row r="56" spans="1:13" s="139" customFormat="1" ht="36">
      <c r="A56" s="188"/>
      <c r="B56" s="202"/>
      <c r="C56" s="207"/>
      <c r="D56" s="191"/>
      <c r="E56" s="192"/>
      <c r="F56" s="193"/>
      <c r="G56" s="191"/>
      <c r="H56" s="193"/>
      <c r="I56" s="199"/>
      <c r="J56" s="192"/>
      <c r="K56" s="192"/>
      <c r="L56" s="200"/>
      <c r="M56" s="187"/>
    </row>
    <row r="57" spans="1:13" s="139" customFormat="1" ht="36">
      <c r="A57" s="188"/>
      <c r="B57" s="202"/>
      <c r="C57" s="207"/>
      <c r="D57" s="191"/>
      <c r="E57" s="192"/>
      <c r="F57" s="193"/>
      <c r="G57" s="191"/>
      <c r="H57" s="193"/>
      <c r="I57" s="199"/>
      <c r="J57" s="192"/>
      <c r="K57" s="192"/>
      <c r="L57" s="200"/>
      <c r="M57" s="187"/>
    </row>
    <row r="58" spans="1:13" s="139" customFormat="1" ht="36">
      <c r="A58" s="188"/>
      <c r="B58" s="202"/>
      <c r="C58" s="208"/>
      <c r="D58" s="191"/>
      <c r="E58" s="192"/>
      <c r="F58" s="193"/>
      <c r="G58" s="191"/>
      <c r="H58" s="193"/>
      <c r="I58" s="199"/>
      <c r="J58" s="192"/>
      <c r="K58" s="192"/>
      <c r="L58" s="200"/>
      <c r="M58" s="187"/>
    </row>
    <row r="59" spans="1:13" s="139" customFormat="1" ht="36">
      <c r="A59" s="188"/>
      <c r="B59" s="189"/>
      <c r="C59" s="208"/>
      <c r="D59" s="191"/>
      <c r="E59" s="192"/>
      <c r="F59" s="192"/>
      <c r="G59" s="191"/>
      <c r="H59" s="192"/>
      <c r="I59" s="209"/>
      <c r="J59" s="192"/>
      <c r="K59" s="192"/>
      <c r="L59" s="196"/>
      <c r="M59" s="187"/>
    </row>
    <row r="60" spans="1:13" s="139" customFormat="1" ht="36">
      <c r="A60" s="188"/>
      <c r="B60" s="202"/>
      <c r="C60" s="210"/>
      <c r="D60" s="191"/>
      <c r="E60" s="192"/>
      <c r="F60" s="192"/>
      <c r="G60" s="191"/>
      <c r="H60" s="192"/>
      <c r="I60" s="209"/>
      <c r="J60" s="192"/>
      <c r="K60" s="192"/>
      <c r="L60" s="196"/>
      <c r="M60" s="187"/>
    </row>
    <row r="61" spans="1:13" s="139" customFormat="1" ht="36">
      <c r="A61" s="188"/>
      <c r="B61" s="202"/>
      <c r="C61" s="208"/>
      <c r="D61" s="191"/>
      <c r="E61" s="192"/>
      <c r="F61" s="192"/>
      <c r="G61" s="191"/>
      <c r="H61" s="192"/>
      <c r="I61" s="211"/>
      <c r="J61" s="192"/>
      <c r="K61" s="192"/>
      <c r="L61" s="196"/>
      <c r="M61" s="187"/>
    </row>
    <row r="62" spans="1:13" s="139" customFormat="1" ht="36">
      <c r="A62" s="188"/>
      <c r="B62" s="202"/>
      <c r="C62" s="210"/>
      <c r="D62" s="191"/>
      <c r="E62" s="192"/>
      <c r="F62" s="192"/>
      <c r="G62" s="191"/>
      <c r="H62" s="192"/>
      <c r="I62" s="209"/>
      <c r="J62" s="192"/>
      <c r="K62" s="192"/>
      <c r="L62" s="196"/>
      <c r="M62" s="187"/>
    </row>
    <row r="63" spans="1:13" s="139" customFormat="1" ht="36">
      <c r="A63" s="188"/>
      <c r="B63" s="202"/>
      <c r="C63" s="207"/>
      <c r="D63" s="191"/>
      <c r="E63" s="192"/>
      <c r="F63" s="193"/>
      <c r="G63" s="191"/>
      <c r="H63" s="193"/>
      <c r="I63" s="199"/>
      <c r="J63" s="192"/>
      <c r="K63" s="192"/>
      <c r="L63" s="200"/>
      <c r="M63" s="187"/>
    </row>
    <row r="64" spans="1:13" s="139" customFormat="1" ht="36">
      <c r="A64" s="188"/>
      <c r="B64" s="202"/>
      <c r="C64" s="207"/>
      <c r="D64" s="191"/>
      <c r="E64" s="192"/>
      <c r="F64" s="193"/>
      <c r="G64" s="191"/>
      <c r="H64" s="193"/>
      <c r="I64" s="199"/>
      <c r="J64" s="192"/>
      <c r="K64" s="192"/>
      <c r="L64" s="200"/>
      <c r="M64" s="187"/>
    </row>
    <row r="65" spans="1:13" s="139" customFormat="1" ht="36">
      <c r="A65" s="188"/>
      <c r="B65" s="202"/>
      <c r="C65" s="207"/>
      <c r="D65" s="191"/>
      <c r="E65" s="192"/>
      <c r="F65" s="193"/>
      <c r="G65" s="191"/>
      <c r="H65" s="193"/>
      <c r="I65" s="199"/>
      <c r="J65" s="192"/>
      <c r="K65" s="192"/>
      <c r="L65" s="200"/>
      <c r="M65" s="187"/>
    </row>
    <row r="66" spans="1:13" s="139" customFormat="1" ht="36">
      <c r="A66" s="188"/>
      <c r="B66" s="202"/>
      <c r="C66" s="207"/>
      <c r="D66" s="191"/>
      <c r="E66" s="192"/>
      <c r="F66" s="193"/>
      <c r="G66" s="191"/>
      <c r="H66" s="193"/>
      <c r="I66" s="199"/>
      <c r="J66" s="192"/>
      <c r="K66" s="192"/>
      <c r="L66" s="200"/>
      <c r="M66" s="187"/>
    </row>
    <row r="67" spans="1:13" s="139" customFormat="1" ht="36">
      <c r="A67" s="212"/>
      <c r="B67" s="213"/>
      <c r="C67" s="214"/>
      <c r="D67" s="215"/>
      <c r="E67" s="198"/>
      <c r="F67" s="206"/>
      <c r="G67" s="194"/>
      <c r="H67" s="193"/>
      <c r="I67" s="216"/>
      <c r="J67" s="192"/>
      <c r="K67" s="192"/>
      <c r="L67" s="196"/>
      <c r="M67" s="187"/>
    </row>
    <row r="68" spans="1:13" ht="21">
      <c r="A68" s="212"/>
      <c r="B68" s="213"/>
      <c r="C68" s="214"/>
      <c r="D68" s="215"/>
      <c r="E68" s="198"/>
      <c r="F68" s="206"/>
      <c r="G68" s="194"/>
      <c r="H68" s="193"/>
      <c r="I68" s="216"/>
      <c r="J68" s="192"/>
      <c r="K68" s="192"/>
      <c r="L68" s="196"/>
      <c r="M68" s="217"/>
    </row>
    <row r="69" spans="1:13" ht="21">
      <c r="A69" s="212"/>
      <c r="B69" s="213"/>
      <c r="C69" s="214"/>
      <c r="D69" s="215"/>
      <c r="E69" s="198"/>
      <c r="F69" s="206"/>
      <c r="G69" s="194"/>
      <c r="H69" s="193"/>
      <c r="I69" s="216"/>
      <c r="J69" s="192"/>
      <c r="K69" s="192"/>
      <c r="L69" s="196"/>
      <c r="M69" s="217"/>
    </row>
    <row r="70" spans="1:13" ht="21">
      <c r="A70" s="212"/>
      <c r="B70" s="218"/>
      <c r="C70" s="218"/>
      <c r="D70" s="215"/>
      <c r="E70" s="198"/>
      <c r="F70" s="206"/>
      <c r="G70" s="194"/>
      <c r="H70" s="193"/>
      <c r="I70" s="216"/>
      <c r="J70" s="192"/>
      <c r="K70" s="192"/>
      <c r="L70" s="196"/>
      <c r="M70" s="217"/>
    </row>
    <row r="71" spans="1:13" ht="21">
      <c r="A71" s="188"/>
      <c r="B71" s="202"/>
      <c r="C71" s="207"/>
      <c r="D71" s="191"/>
      <c r="E71" s="192"/>
      <c r="F71" s="193"/>
      <c r="G71" s="191"/>
      <c r="H71" s="193"/>
      <c r="I71" s="199"/>
      <c r="J71" s="192"/>
      <c r="K71" s="193"/>
      <c r="L71" s="200"/>
      <c r="M71" s="217"/>
    </row>
    <row r="72" spans="1:13" ht="21">
      <c r="A72" s="188"/>
      <c r="B72" s="202"/>
      <c r="C72" s="207"/>
      <c r="D72" s="191"/>
      <c r="E72" s="192"/>
      <c r="F72" s="193"/>
      <c r="G72" s="191"/>
      <c r="H72" s="193"/>
      <c r="I72" s="199"/>
      <c r="J72" s="192"/>
      <c r="K72" s="193"/>
      <c r="L72" s="200"/>
      <c r="M72" s="217"/>
    </row>
    <row r="73" spans="1:13" ht="21">
      <c r="A73" s="188"/>
      <c r="B73" s="202"/>
      <c r="C73" s="207"/>
      <c r="D73" s="191"/>
      <c r="E73" s="192"/>
      <c r="F73" s="193"/>
      <c r="G73" s="191"/>
      <c r="H73" s="193"/>
      <c r="I73" s="199"/>
      <c r="J73" s="192"/>
      <c r="K73" s="193"/>
      <c r="L73" s="200"/>
      <c r="M73" s="217"/>
    </row>
    <row r="74" spans="1:13" ht="21">
      <c r="A74" s="188"/>
      <c r="B74" s="202"/>
      <c r="C74" s="207"/>
      <c r="D74" s="191"/>
      <c r="E74" s="192"/>
      <c r="F74" s="193"/>
      <c r="G74" s="191"/>
      <c r="H74" s="193"/>
      <c r="I74" s="199"/>
      <c r="J74" s="192"/>
      <c r="K74" s="193"/>
      <c r="L74" s="200"/>
      <c r="M74" s="217"/>
    </row>
    <row r="75" spans="1:13" ht="21">
      <c r="A75" s="188"/>
      <c r="B75" s="202"/>
      <c r="C75" s="207"/>
      <c r="D75" s="191"/>
      <c r="E75" s="192"/>
      <c r="F75" s="193"/>
      <c r="G75" s="191"/>
      <c r="H75" s="197"/>
      <c r="I75" s="199"/>
      <c r="J75" s="192"/>
      <c r="K75" s="192"/>
      <c r="L75" s="200"/>
      <c r="M75" s="217"/>
    </row>
    <row r="76" spans="1:13" ht="21">
      <c r="A76" s="188"/>
      <c r="B76" s="202"/>
      <c r="C76" s="207"/>
      <c r="D76" s="191"/>
      <c r="E76" s="192"/>
      <c r="F76" s="193"/>
      <c r="G76" s="191"/>
      <c r="H76" s="192"/>
      <c r="I76" s="192"/>
      <c r="J76" s="192"/>
      <c r="K76" s="192"/>
      <c r="L76" s="200"/>
      <c r="M76" s="217"/>
    </row>
    <row r="77" spans="1:13" ht="21">
      <c r="A77" s="188"/>
      <c r="B77" s="202"/>
      <c r="C77" s="207"/>
      <c r="D77" s="191"/>
      <c r="E77" s="192"/>
      <c r="F77" s="193"/>
      <c r="G77" s="191"/>
      <c r="H77" s="192"/>
      <c r="I77" s="192"/>
      <c r="J77" s="192"/>
      <c r="K77" s="192"/>
      <c r="L77" s="200"/>
      <c r="M77" s="217"/>
    </row>
    <row r="78" spans="1:13" ht="21">
      <c r="A78" s="188"/>
      <c r="B78" s="202"/>
      <c r="C78" s="207"/>
      <c r="D78" s="191"/>
      <c r="E78" s="192"/>
      <c r="F78" s="193"/>
      <c r="G78" s="191"/>
      <c r="H78" s="192"/>
      <c r="I78" s="192"/>
      <c r="J78" s="192"/>
      <c r="K78" s="192"/>
      <c r="L78" s="200"/>
      <c r="M78" s="217"/>
    </row>
    <row r="79" spans="1:13" ht="21">
      <c r="A79" s="188"/>
      <c r="B79" s="202"/>
      <c r="C79" s="207"/>
      <c r="D79" s="191"/>
      <c r="E79" s="192"/>
      <c r="F79" s="193"/>
      <c r="G79" s="191"/>
      <c r="H79" s="192"/>
      <c r="I79" s="192"/>
      <c r="J79" s="192"/>
      <c r="K79" s="192"/>
      <c r="L79" s="200"/>
      <c r="M79" s="217"/>
    </row>
    <row r="80" spans="1:13" ht="21">
      <c r="A80" s="188"/>
      <c r="B80" s="202"/>
      <c r="C80" s="207"/>
      <c r="D80" s="191"/>
      <c r="E80" s="192"/>
      <c r="F80" s="193"/>
      <c r="G80" s="219"/>
      <c r="H80" s="192"/>
      <c r="I80" s="192"/>
      <c r="J80" s="192"/>
      <c r="K80" s="192"/>
      <c r="L80" s="200"/>
      <c r="M80" s="217"/>
    </row>
    <row r="81" spans="1:13">
      <c r="A81" s="220"/>
      <c r="B81" s="221"/>
      <c r="C81" s="222"/>
      <c r="D81" s="223"/>
      <c r="E81" s="224"/>
      <c r="F81" s="225"/>
      <c r="G81" s="226"/>
      <c r="H81" s="227"/>
      <c r="I81" s="228"/>
      <c r="J81" s="229"/>
      <c r="K81" s="229"/>
      <c r="L81" s="230"/>
      <c r="M81" s="217"/>
    </row>
    <row r="82" spans="1:13">
      <c r="A82" s="220"/>
      <c r="B82" s="221"/>
      <c r="C82" s="222"/>
      <c r="D82" s="223"/>
      <c r="E82" s="224"/>
      <c r="F82" s="225"/>
      <c r="G82" s="226"/>
      <c r="H82" s="227"/>
      <c r="I82" s="228"/>
      <c r="J82" s="229"/>
      <c r="K82" s="229"/>
      <c r="L82" s="230"/>
      <c r="M82" s="217"/>
    </row>
    <row r="83" spans="1:13">
      <c r="A83" s="220"/>
      <c r="B83" s="221"/>
      <c r="C83" s="222"/>
      <c r="D83" s="223"/>
      <c r="E83" s="224"/>
      <c r="F83" s="225"/>
      <c r="G83" s="226"/>
      <c r="H83" s="227"/>
      <c r="I83" s="228"/>
      <c r="J83" s="229"/>
      <c r="K83" s="229"/>
      <c r="L83" s="230"/>
      <c r="M83" s="217"/>
    </row>
    <row r="84" spans="1:13">
      <c r="A84" s="220"/>
      <c r="B84" s="221"/>
      <c r="C84" s="222"/>
      <c r="D84" s="223"/>
      <c r="E84" s="224"/>
      <c r="F84" s="225"/>
      <c r="G84" s="226"/>
      <c r="H84" s="227"/>
      <c r="I84" s="228"/>
      <c r="J84" s="229"/>
      <c r="K84" s="229"/>
      <c r="L84" s="230"/>
      <c r="M84" s="217"/>
    </row>
    <row r="85" spans="1:13">
      <c r="A85" s="220"/>
      <c r="B85" s="221"/>
      <c r="C85" s="222"/>
      <c r="D85" s="223"/>
      <c r="E85" s="224"/>
      <c r="F85" s="225"/>
      <c r="G85" s="226"/>
      <c r="H85" s="227"/>
      <c r="I85" s="228"/>
      <c r="J85" s="229"/>
      <c r="K85" s="229"/>
      <c r="L85" s="230"/>
      <c r="M85" s="217"/>
    </row>
    <row r="86" spans="1:13">
      <c r="A86" s="220"/>
      <c r="B86" s="221"/>
      <c r="C86" s="222"/>
      <c r="D86" s="223"/>
      <c r="E86" s="224"/>
      <c r="F86" s="225"/>
      <c r="G86" s="226"/>
      <c r="H86" s="227"/>
      <c r="I86" s="228"/>
      <c r="J86" s="229"/>
      <c r="K86" s="229"/>
      <c r="L86" s="230"/>
      <c r="M86" s="217"/>
    </row>
    <row r="87" spans="1:13">
      <c r="A87" s="220"/>
      <c r="B87" s="221"/>
      <c r="C87" s="222"/>
      <c r="D87" s="223"/>
      <c r="E87" s="224"/>
      <c r="F87" s="225"/>
      <c r="G87" s="226"/>
      <c r="H87" s="227"/>
      <c r="I87" s="228"/>
      <c r="J87" s="229"/>
      <c r="K87" s="229"/>
      <c r="L87" s="230"/>
      <c r="M87" s="217"/>
    </row>
    <row r="88" spans="1:13">
      <c r="A88" s="220"/>
      <c r="B88" s="221"/>
      <c r="C88" s="222"/>
      <c r="D88" s="223"/>
      <c r="E88" s="224"/>
      <c r="F88" s="225"/>
      <c r="G88" s="226"/>
      <c r="H88" s="227"/>
      <c r="I88" s="228"/>
      <c r="J88" s="229"/>
      <c r="K88" s="229"/>
      <c r="L88" s="230"/>
      <c r="M88" s="217"/>
    </row>
  </sheetData>
  <mergeCells count="43">
    <mergeCell ref="J30:J33"/>
    <mergeCell ref="A30:A33"/>
    <mergeCell ref="B30:B33"/>
    <mergeCell ref="C30:C33"/>
    <mergeCell ref="D30:D33"/>
    <mergeCell ref="E30:E33"/>
    <mergeCell ref="J19:J21"/>
    <mergeCell ref="A24:A29"/>
    <mergeCell ref="B24:B29"/>
    <mergeCell ref="C24:C29"/>
    <mergeCell ref="D24:D29"/>
    <mergeCell ref="E24:E29"/>
    <mergeCell ref="J24:J29"/>
    <mergeCell ref="A19:A21"/>
    <mergeCell ref="B19:B21"/>
    <mergeCell ref="C19:C21"/>
    <mergeCell ref="D19:D21"/>
    <mergeCell ref="E19:E21"/>
    <mergeCell ref="B16:B18"/>
    <mergeCell ref="B10:B15"/>
    <mergeCell ref="A10:A15"/>
    <mergeCell ref="J10:J15"/>
    <mergeCell ref="J7:J8"/>
    <mergeCell ref="K7:K8"/>
    <mergeCell ref="L7:L8"/>
    <mergeCell ref="A7:A8"/>
    <mergeCell ref="B7:B8"/>
    <mergeCell ref="C7:C8"/>
    <mergeCell ref="D7:D8"/>
    <mergeCell ref="E7:E8"/>
    <mergeCell ref="A1:L1"/>
    <mergeCell ref="A2:L2"/>
    <mergeCell ref="A3:L3"/>
    <mergeCell ref="A4:L4"/>
    <mergeCell ref="F5:G5"/>
    <mergeCell ref="H5:I5"/>
    <mergeCell ref="K5:L5"/>
    <mergeCell ref="J34:J38"/>
    <mergeCell ref="A34:A38"/>
    <mergeCell ref="B34:B38"/>
    <mergeCell ref="C34:C38"/>
    <mergeCell ref="D34:D38"/>
    <mergeCell ref="E34:E38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64" zoomScaleNormal="64" workbookViewId="0">
      <pane ySplit="5" topLeftCell="A6" activePane="bottomLeft" state="frozen"/>
      <selection activeCell="L1" sqref="L1"/>
      <selection pane="bottomLeft" activeCell="A3" sqref="A3:A5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2.140625" style="4" bestFit="1" customWidth="1"/>
    <col min="10" max="10" width="15" style="371" customWidth="1"/>
    <col min="11" max="12" width="12" style="42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9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548" t="s">
        <v>84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</row>
    <row r="2" spans="1:26" ht="66" customHeight="1" thickBot="1">
      <c r="A2" s="549" t="s">
        <v>100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1"/>
    </row>
    <row r="3" spans="1:26" ht="26.25" customHeight="1">
      <c r="A3" s="552" t="s">
        <v>0</v>
      </c>
      <c r="B3" s="554" t="s">
        <v>1</v>
      </c>
      <c r="C3" s="554" t="s">
        <v>16</v>
      </c>
      <c r="D3" s="555" t="s">
        <v>2</v>
      </c>
      <c r="E3" s="557" t="s">
        <v>3</v>
      </c>
      <c r="F3" s="557" t="s">
        <v>4</v>
      </c>
      <c r="G3" s="557" t="s">
        <v>5</v>
      </c>
      <c r="H3" s="559" t="s">
        <v>6</v>
      </c>
      <c r="I3" s="563" t="s">
        <v>8</v>
      </c>
      <c r="J3" s="564"/>
      <c r="K3" s="564"/>
      <c r="L3" s="564"/>
      <c r="M3" s="564"/>
      <c r="N3" s="564"/>
      <c r="O3" s="564"/>
      <c r="P3" s="565"/>
      <c r="Q3" s="566" t="s">
        <v>9</v>
      </c>
      <c r="R3" s="567"/>
      <c r="S3" s="567"/>
      <c r="T3" s="568"/>
      <c r="U3" s="569" t="s">
        <v>11</v>
      </c>
      <c r="V3" s="570"/>
      <c r="W3" s="570"/>
      <c r="X3" s="570"/>
      <c r="Y3" s="571"/>
    </row>
    <row r="4" spans="1:26" s="3" customFormat="1" ht="24" customHeight="1">
      <c r="A4" s="553"/>
      <c r="B4" s="545"/>
      <c r="C4" s="545"/>
      <c r="D4" s="556"/>
      <c r="E4" s="558"/>
      <c r="F4" s="558"/>
      <c r="G4" s="558"/>
      <c r="H4" s="560"/>
      <c r="I4" s="542" t="s">
        <v>17</v>
      </c>
      <c r="J4" s="572" t="s">
        <v>18</v>
      </c>
      <c r="K4" s="546" t="s">
        <v>12</v>
      </c>
      <c r="L4" s="546" t="s">
        <v>13</v>
      </c>
      <c r="M4" s="544" t="s">
        <v>14</v>
      </c>
      <c r="N4" s="544" t="s">
        <v>7</v>
      </c>
      <c r="O4" s="544" t="s">
        <v>19</v>
      </c>
      <c r="P4" s="540" t="s">
        <v>15</v>
      </c>
      <c r="Q4" s="542" t="s">
        <v>28</v>
      </c>
      <c r="R4" s="544" t="s">
        <v>20</v>
      </c>
      <c r="S4" s="544" t="s">
        <v>22</v>
      </c>
      <c r="T4" s="540" t="s">
        <v>21</v>
      </c>
      <c r="U4" s="542" t="s">
        <v>23</v>
      </c>
      <c r="V4" s="538" t="s">
        <v>10</v>
      </c>
      <c r="W4" s="539"/>
      <c r="X4" s="561" t="s">
        <v>37</v>
      </c>
      <c r="Y4" s="562"/>
    </row>
    <row r="5" spans="1:26" s="3" customFormat="1" ht="168">
      <c r="A5" s="553"/>
      <c r="B5" s="545"/>
      <c r="C5" s="545"/>
      <c r="D5" s="556"/>
      <c r="E5" s="558"/>
      <c r="F5" s="558"/>
      <c r="G5" s="558"/>
      <c r="H5" s="560"/>
      <c r="I5" s="553"/>
      <c r="J5" s="573"/>
      <c r="K5" s="547"/>
      <c r="L5" s="547"/>
      <c r="M5" s="545"/>
      <c r="N5" s="545"/>
      <c r="O5" s="545"/>
      <c r="P5" s="541"/>
      <c r="Q5" s="543"/>
      <c r="R5" s="545"/>
      <c r="S5" s="545"/>
      <c r="T5" s="541"/>
      <c r="U5" s="543"/>
      <c r="V5" s="108" t="s">
        <v>26</v>
      </c>
      <c r="W5" s="83" t="s">
        <v>29</v>
      </c>
      <c r="X5" s="82" t="s">
        <v>43</v>
      </c>
      <c r="Y5" s="57" t="s">
        <v>44</v>
      </c>
      <c r="Z5" s="9"/>
    </row>
    <row r="6" spans="1:26" s="3" customFormat="1" ht="90" customHeight="1">
      <c r="A6" s="79">
        <v>1</v>
      </c>
      <c r="B6" s="318" t="str">
        <f>'รายงาน แบบ สขร.1'!B19</f>
        <v>ปรับปรุงห้องปฏิบัติการคอมพิวเตอร์ ขนาด 56 ที่นั่ง จำนวน 1 งาน</v>
      </c>
      <c r="C6" s="91">
        <f>'รายงาน แบบ สขร.1'!C19</f>
        <v>3307900</v>
      </c>
      <c r="D6" s="58"/>
      <c r="E6" s="59"/>
      <c r="F6" s="59"/>
      <c r="G6" s="59"/>
      <c r="H6" s="78"/>
      <c r="I6" s="366" t="s">
        <v>74</v>
      </c>
      <c r="J6" s="367">
        <v>3307900</v>
      </c>
      <c r="K6" s="419">
        <v>243244</v>
      </c>
      <c r="L6" s="419">
        <v>243257</v>
      </c>
      <c r="M6" s="445"/>
      <c r="N6" s="445"/>
      <c r="O6" s="445"/>
      <c r="P6" s="446"/>
      <c r="Q6" s="447"/>
      <c r="R6" s="445"/>
      <c r="S6" s="445"/>
      <c r="T6" s="448"/>
      <c r="U6" s="447"/>
      <c r="V6" s="449"/>
      <c r="W6" s="445"/>
      <c r="X6" s="445"/>
      <c r="Y6" s="446"/>
      <c r="Z6" s="9"/>
    </row>
    <row r="7" spans="1:26" s="3" customFormat="1" ht="90" customHeight="1">
      <c r="A7" s="79">
        <v>2</v>
      </c>
      <c r="B7" s="318" t="str">
        <f>'รายงาน แบบ สขร.1'!B34</f>
        <v>ปรับปรุงห้องปฏิบัติการคอมพิวเตอร์ ขนาด 56 ที่นั่ง จำนวน 1 งาน  (ครั้งที่ 2)</v>
      </c>
      <c r="C7" s="451">
        <f>'รายงาน แบบ สขร.1'!C34</f>
        <v>3307900</v>
      </c>
      <c r="D7" s="25"/>
      <c r="E7" s="26"/>
      <c r="F7" s="26"/>
      <c r="G7" s="26"/>
      <c r="H7" s="78"/>
      <c r="I7" s="366" t="s">
        <v>74</v>
      </c>
      <c r="J7" s="367">
        <v>3307900</v>
      </c>
      <c r="K7" s="420">
        <v>243291</v>
      </c>
      <c r="L7" s="420">
        <v>243297</v>
      </c>
      <c r="M7" s="64"/>
      <c r="N7" s="29"/>
      <c r="O7" s="60"/>
      <c r="P7" s="62"/>
      <c r="Q7" s="86"/>
      <c r="R7" s="109"/>
      <c r="S7" s="68"/>
      <c r="T7" s="81"/>
      <c r="U7" s="94"/>
      <c r="V7" s="98"/>
      <c r="W7" s="24"/>
      <c r="X7" s="87"/>
      <c r="Y7" s="76"/>
    </row>
    <row r="8" spans="1:26" s="3" customFormat="1">
      <c r="A8" s="22"/>
      <c r="B8" s="85"/>
      <c r="C8" s="77"/>
      <c r="D8" s="25"/>
      <c r="E8" s="26"/>
      <c r="F8" s="26"/>
      <c r="G8" s="26"/>
      <c r="H8" s="70"/>
      <c r="I8" s="66"/>
      <c r="J8" s="368"/>
      <c r="K8" s="420"/>
      <c r="L8" s="420"/>
      <c r="M8" s="64"/>
      <c r="N8" s="29"/>
      <c r="O8" s="60"/>
      <c r="P8" s="62"/>
      <c r="Q8" s="90"/>
      <c r="R8" s="92"/>
      <c r="S8" s="68"/>
      <c r="T8" s="81"/>
      <c r="U8" s="94"/>
      <c r="V8" s="98"/>
      <c r="W8" s="24"/>
      <c r="X8" s="87"/>
      <c r="Y8" s="76"/>
    </row>
    <row r="9" spans="1:26" s="3" customFormat="1">
      <c r="A9" s="22"/>
      <c r="B9" s="85"/>
      <c r="C9" s="77"/>
      <c r="D9" s="25"/>
      <c r="E9" s="26"/>
      <c r="F9" s="26"/>
      <c r="G9" s="26"/>
      <c r="H9" s="70"/>
      <c r="I9" s="66"/>
      <c r="J9" s="368"/>
      <c r="K9" s="420"/>
      <c r="L9" s="420"/>
      <c r="M9" s="64"/>
      <c r="N9" s="29"/>
      <c r="O9" s="60"/>
      <c r="P9" s="62"/>
      <c r="Q9" s="90"/>
      <c r="R9" s="92"/>
      <c r="S9" s="68"/>
      <c r="T9" s="81"/>
      <c r="U9" s="94"/>
      <c r="V9" s="98"/>
      <c r="W9" s="24"/>
      <c r="X9" s="87"/>
      <c r="Y9" s="76"/>
    </row>
    <row r="10" spans="1:26" s="3" customFormat="1">
      <c r="A10" s="22"/>
      <c r="B10" s="85"/>
      <c r="C10" s="77"/>
      <c r="D10" s="25"/>
      <c r="E10" s="26"/>
      <c r="F10" s="26"/>
      <c r="G10" s="26"/>
      <c r="H10" s="70"/>
      <c r="I10" s="66"/>
      <c r="J10" s="368"/>
      <c r="K10" s="420"/>
      <c r="L10" s="420"/>
      <c r="M10" s="64"/>
      <c r="N10" s="29"/>
      <c r="O10" s="60"/>
      <c r="P10" s="62"/>
      <c r="Q10" s="90"/>
      <c r="R10" s="92"/>
      <c r="S10" s="68"/>
      <c r="T10" s="81"/>
      <c r="U10" s="94"/>
      <c r="V10" s="98"/>
      <c r="W10" s="24"/>
      <c r="X10" s="87"/>
      <c r="Y10" s="76"/>
    </row>
    <row r="11" spans="1:26" s="3" customFormat="1">
      <c r="A11" s="22"/>
      <c r="B11" s="85"/>
      <c r="C11" s="77"/>
      <c r="D11" s="25"/>
      <c r="E11" s="26"/>
      <c r="F11" s="26"/>
      <c r="G11" s="26"/>
      <c r="H11" s="70"/>
      <c r="I11" s="66"/>
      <c r="J11" s="368"/>
      <c r="K11" s="420"/>
      <c r="L11" s="420"/>
      <c r="M11" s="64"/>
      <c r="N11" s="29"/>
      <c r="O11" s="60"/>
      <c r="P11" s="62"/>
      <c r="Q11" s="90"/>
      <c r="R11" s="92"/>
      <c r="S11" s="68"/>
      <c r="T11" s="81"/>
      <c r="U11" s="94"/>
      <c r="V11" s="98"/>
      <c r="W11" s="24"/>
      <c r="X11" s="87"/>
      <c r="Y11" s="76"/>
    </row>
    <row r="12" spans="1:26" s="3" customFormat="1">
      <c r="A12" s="22"/>
      <c r="B12" s="85"/>
      <c r="C12" s="77"/>
      <c r="D12" s="25"/>
      <c r="E12" s="26"/>
      <c r="F12" s="26"/>
      <c r="G12" s="26"/>
      <c r="H12" s="70"/>
      <c r="I12" s="66"/>
      <c r="J12" s="368"/>
      <c r="K12" s="420"/>
      <c r="L12" s="420"/>
      <c r="M12" s="64"/>
      <c r="N12" s="29"/>
      <c r="O12" s="60"/>
      <c r="P12" s="62"/>
      <c r="Q12" s="90"/>
      <c r="R12" s="92"/>
      <c r="S12" s="68"/>
      <c r="T12" s="81"/>
      <c r="U12" s="94"/>
      <c r="V12" s="98"/>
      <c r="W12" s="24"/>
      <c r="X12" s="87"/>
      <c r="Y12" s="76"/>
    </row>
    <row r="13" spans="1:26" s="3" customFormat="1">
      <c r="A13" s="22"/>
      <c r="B13" s="85"/>
      <c r="C13" s="77"/>
      <c r="D13" s="25"/>
      <c r="E13" s="26"/>
      <c r="F13" s="26"/>
      <c r="G13" s="26"/>
      <c r="H13" s="70"/>
      <c r="I13" s="66"/>
      <c r="J13" s="368"/>
      <c r="K13" s="420"/>
      <c r="L13" s="420"/>
      <c r="M13" s="64"/>
      <c r="N13" s="29"/>
      <c r="O13" s="60"/>
      <c r="P13" s="62"/>
      <c r="Q13" s="90"/>
      <c r="R13" s="92"/>
      <c r="S13" s="68"/>
      <c r="T13" s="81"/>
      <c r="U13" s="94"/>
      <c r="V13" s="98"/>
      <c r="W13" s="24"/>
      <c r="X13" s="87"/>
      <c r="Y13" s="76"/>
    </row>
    <row r="14" spans="1:26" s="3" customFormat="1">
      <c r="A14" s="22"/>
      <c r="B14" s="85"/>
      <c r="C14" s="77"/>
      <c r="D14" s="25"/>
      <c r="E14" s="26"/>
      <c r="F14" s="26"/>
      <c r="G14" s="26"/>
      <c r="H14" s="70"/>
      <c r="I14" s="66"/>
      <c r="J14" s="368"/>
      <c r="K14" s="420"/>
      <c r="L14" s="420"/>
      <c r="M14" s="64"/>
      <c r="N14" s="29"/>
      <c r="O14" s="60"/>
      <c r="P14" s="62"/>
      <c r="Q14" s="90"/>
      <c r="R14" s="92"/>
      <c r="S14" s="68"/>
      <c r="T14" s="81"/>
      <c r="U14" s="94"/>
      <c r="V14" s="98"/>
      <c r="W14" s="24"/>
      <c r="X14" s="87"/>
      <c r="Y14" s="76"/>
    </row>
    <row r="15" spans="1:26" s="3" customFormat="1">
      <c r="A15" s="22"/>
      <c r="B15" s="85"/>
      <c r="C15" s="77"/>
      <c r="D15" s="25"/>
      <c r="E15" s="26"/>
      <c r="F15" s="26"/>
      <c r="G15" s="26"/>
      <c r="H15" s="70"/>
      <c r="I15" s="66"/>
      <c r="J15" s="368"/>
      <c r="K15" s="420"/>
      <c r="L15" s="420"/>
      <c r="M15" s="64"/>
      <c r="N15" s="29"/>
      <c r="O15" s="60"/>
      <c r="P15" s="62"/>
      <c r="Q15" s="90"/>
      <c r="R15" s="92"/>
      <c r="S15" s="68"/>
      <c r="T15" s="81"/>
      <c r="U15" s="94"/>
      <c r="V15" s="98"/>
      <c r="W15" s="24"/>
      <c r="X15" s="87"/>
      <c r="Y15" s="76"/>
    </row>
    <row r="16" spans="1:26" s="3" customFormat="1">
      <c r="A16" s="22"/>
      <c r="B16" s="85"/>
      <c r="C16" s="77"/>
      <c r="D16" s="25"/>
      <c r="E16" s="26"/>
      <c r="F16" s="26"/>
      <c r="G16" s="26"/>
      <c r="H16" s="70"/>
      <c r="I16" s="66"/>
      <c r="J16" s="368"/>
      <c r="K16" s="420"/>
      <c r="L16" s="420"/>
      <c r="M16" s="64"/>
      <c r="N16" s="29"/>
      <c r="O16" s="60"/>
      <c r="P16" s="62"/>
      <c r="Q16" s="90"/>
      <c r="R16" s="92"/>
      <c r="S16" s="68"/>
      <c r="T16" s="81"/>
      <c r="U16" s="94"/>
      <c r="V16" s="98"/>
      <c r="W16" s="24"/>
      <c r="X16" s="87"/>
      <c r="Y16" s="76"/>
    </row>
    <row r="17" spans="1:25" s="3" customFormat="1">
      <c r="A17" s="22"/>
      <c r="B17" s="85"/>
      <c r="C17" s="77"/>
      <c r="D17" s="25"/>
      <c r="E17" s="26"/>
      <c r="F17" s="26"/>
      <c r="G17" s="26"/>
      <c r="H17" s="70"/>
      <c r="I17" s="66"/>
      <c r="J17" s="368"/>
      <c r="K17" s="420"/>
      <c r="L17" s="420"/>
      <c r="M17" s="64"/>
      <c r="N17" s="29"/>
      <c r="O17" s="60"/>
      <c r="P17" s="62"/>
      <c r="Q17" s="90"/>
      <c r="R17" s="92"/>
      <c r="S17" s="68"/>
      <c r="T17" s="81"/>
      <c r="U17" s="94"/>
      <c r="V17" s="98"/>
      <c r="W17" s="24"/>
      <c r="X17" s="87"/>
      <c r="Y17" s="76"/>
    </row>
    <row r="18" spans="1:25" s="3" customFormat="1">
      <c r="A18" s="22"/>
      <c r="B18" s="85"/>
      <c r="C18" s="77"/>
      <c r="D18" s="25"/>
      <c r="E18" s="26"/>
      <c r="F18" s="26"/>
      <c r="G18" s="26"/>
      <c r="H18" s="70"/>
      <c r="I18" s="66"/>
      <c r="J18" s="368"/>
      <c r="K18" s="420"/>
      <c r="L18" s="420"/>
      <c r="M18" s="64"/>
      <c r="N18" s="29"/>
      <c r="O18" s="60"/>
      <c r="P18" s="62"/>
      <c r="Q18" s="90"/>
      <c r="R18" s="92"/>
      <c r="S18" s="68"/>
      <c r="T18" s="81"/>
      <c r="U18" s="80"/>
      <c r="V18" s="99"/>
      <c r="W18" s="24"/>
      <c r="X18" s="87"/>
      <c r="Y18" s="76"/>
    </row>
    <row r="19" spans="1:25" s="3" customFormat="1">
      <c r="A19" s="22"/>
      <c r="B19" s="85"/>
      <c r="C19" s="77"/>
      <c r="D19" s="25"/>
      <c r="E19" s="26"/>
      <c r="F19" s="26"/>
      <c r="G19" s="26"/>
      <c r="H19" s="70"/>
      <c r="I19" s="66"/>
      <c r="J19" s="368"/>
      <c r="K19" s="420"/>
      <c r="L19" s="420"/>
      <c r="M19" s="64"/>
      <c r="N19" s="29"/>
      <c r="O19" s="60"/>
      <c r="P19" s="62"/>
      <c r="Q19" s="90"/>
      <c r="R19" s="92"/>
      <c r="S19" s="68"/>
      <c r="T19" s="81"/>
      <c r="U19" s="100"/>
      <c r="V19" s="99"/>
      <c r="W19" s="24"/>
      <c r="X19" s="87"/>
      <c r="Y19" s="76"/>
    </row>
    <row r="20" spans="1:25" s="3" customFormat="1">
      <c r="A20" s="22"/>
      <c r="B20" s="85"/>
      <c r="C20" s="77"/>
      <c r="D20" s="25"/>
      <c r="E20" s="26"/>
      <c r="F20" s="26"/>
      <c r="G20" s="26"/>
      <c r="H20" s="70"/>
      <c r="I20" s="66"/>
      <c r="J20" s="368"/>
      <c r="K20" s="420"/>
      <c r="L20" s="420"/>
      <c r="M20" s="64"/>
      <c r="N20" s="29"/>
      <c r="O20" s="60"/>
      <c r="P20" s="62"/>
      <c r="Q20" s="90"/>
      <c r="R20" s="92"/>
      <c r="S20" s="68"/>
      <c r="T20" s="81"/>
      <c r="U20" s="80"/>
      <c r="V20" s="51"/>
      <c r="W20" s="24"/>
      <c r="X20" s="87"/>
      <c r="Y20" s="76"/>
    </row>
    <row r="21" spans="1:25" s="3" customFormat="1">
      <c r="A21" s="22"/>
      <c r="B21" s="85"/>
      <c r="C21" s="77"/>
      <c r="D21" s="25"/>
      <c r="E21" s="26"/>
      <c r="F21" s="26"/>
      <c r="G21" s="26"/>
      <c r="H21" s="70"/>
      <c r="I21" s="66"/>
      <c r="J21" s="368"/>
      <c r="K21" s="420"/>
      <c r="L21" s="420"/>
      <c r="M21" s="64"/>
      <c r="N21" s="29"/>
      <c r="O21" s="60"/>
      <c r="P21" s="62"/>
      <c r="Q21" s="90"/>
      <c r="R21" s="92"/>
      <c r="S21" s="68"/>
      <c r="T21" s="81"/>
      <c r="U21" s="80"/>
      <c r="V21" s="97"/>
      <c r="W21" s="24"/>
      <c r="X21" s="87"/>
      <c r="Y21" s="76"/>
    </row>
    <row r="22" spans="1:25" s="3" customFormat="1">
      <c r="A22" s="22"/>
      <c r="B22" s="85"/>
      <c r="C22" s="77"/>
      <c r="D22" s="25"/>
      <c r="E22" s="26"/>
      <c r="F22" s="26"/>
      <c r="G22" s="26"/>
      <c r="H22" s="70"/>
      <c r="I22" s="66"/>
      <c r="J22" s="368"/>
      <c r="K22" s="420"/>
      <c r="L22" s="420"/>
      <c r="M22" s="64"/>
      <c r="N22" s="29"/>
      <c r="O22" s="60"/>
      <c r="P22" s="62"/>
      <c r="Q22" s="90"/>
      <c r="R22" s="92"/>
      <c r="S22" s="68"/>
      <c r="T22" s="81"/>
      <c r="U22" s="94"/>
      <c r="V22" s="98"/>
      <c r="W22" s="24"/>
      <c r="X22" s="87"/>
      <c r="Y22" s="76"/>
    </row>
    <row r="23" spans="1:25" s="3" customFormat="1">
      <c r="A23" s="22"/>
      <c r="B23" s="54"/>
      <c r="C23" s="55"/>
      <c r="D23" s="25"/>
      <c r="E23" s="26"/>
      <c r="F23" s="26"/>
      <c r="G23" s="26"/>
      <c r="H23" s="27"/>
      <c r="I23" s="88"/>
      <c r="J23" s="369"/>
      <c r="K23" s="420"/>
      <c r="L23" s="420"/>
      <c r="M23" s="64"/>
      <c r="N23" s="63"/>
      <c r="O23" s="64"/>
      <c r="P23" s="65"/>
      <c r="Q23" s="32"/>
      <c r="R23" s="67"/>
      <c r="S23" s="68"/>
      <c r="T23" s="93"/>
      <c r="U23" s="101"/>
      <c r="V23" s="102"/>
      <c r="W23" s="24"/>
      <c r="X23" s="46"/>
      <c r="Y23" s="76"/>
    </row>
    <row r="24" spans="1:25" s="3" customFormat="1">
      <c r="A24" s="22"/>
      <c r="B24" s="54"/>
      <c r="C24" s="55"/>
      <c r="D24" s="25"/>
      <c r="E24" s="26"/>
      <c r="F24" s="26"/>
      <c r="G24" s="26"/>
      <c r="H24" s="27"/>
      <c r="I24" s="88"/>
      <c r="J24" s="369"/>
      <c r="K24" s="420"/>
      <c r="L24" s="420"/>
      <c r="M24" s="64"/>
      <c r="N24" s="63"/>
      <c r="O24" s="64"/>
      <c r="P24" s="65"/>
      <c r="Q24" s="73"/>
      <c r="R24" s="67"/>
      <c r="S24" s="68"/>
      <c r="T24" s="93"/>
      <c r="U24" s="101"/>
      <c r="V24" s="102"/>
      <c r="W24" s="24"/>
      <c r="X24" s="46"/>
      <c r="Y24" s="76"/>
    </row>
    <row r="25" spans="1:25" s="3" customFormat="1">
      <c r="A25" s="22"/>
      <c r="B25" s="54"/>
      <c r="C25" s="55"/>
      <c r="D25" s="25"/>
      <c r="E25" s="26"/>
      <c r="F25" s="26"/>
      <c r="G25" s="26"/>
      <c r="H25" s="27"/>
      <c r="I25" s="88"/>
      <c r="J25" s="369"/>
      <c r="K25" s="420"/>
      <c r="L25" s="420"/>
      <c r="M25" s="64"/>
      <c r="N25" s="63"/>
      <c r="O25" s="64"/>
      <c r="P25" s="65"/>
      <c r="Q25" s="73"/>
      <c r="R25" s="67"/>
      <c r="S25" s="68"/>
      <c r="T25" s="93"/>
      <c r="U25" s="101"/>
      <c r="V25" s="102"/>
      <c r="W25" s="24"/>
      <c r="X25" s="46"/>
      <c r="Y25" s="76"/>
    </row>
    <row r="26" spans="1:25" s="3" customFormat="1">
      <c r="A26" s="22"/>
      <c r="B26" s="54"/>
      <c r="C26" s="55"/>
      <c r="D26" s="25"/>
      <c r="E26" s="26"/>
      <c r="F26" s="26"/>
      <c r="G26" s="26"/>
      <c r="H26" s="27"/>
      <c r="I26" s="88"/>
      <c r="J26" s="369"/>
      <c r="K26" s="420"/>
      <c r="L26" s="420"/>
      <c r="M26" s="64"/>
      <c r="N26" s="63"/>
      <c r="O26" s="64"/>
      <c r="P26" s="65"/>
      <c r="Q26" s="73"/>
      <c r="R26" s="67"/>
      <c r="S26" s="68"/>
      <c r="T26" s="93"/>
      <c r="U26" s="101"/>
      <c r="V26" s="102"/>
      <c r="W26" s="24"/>
      <c r="X26" s="46"/>
      <c r="Y26" s="76"/>
    </row>
    <row r="27" spans="1:25" s="3" customFormat="1">
      <c r="A27" s="22"/>
      <c r="B27" s="54"/>
      <c r="C27" s="55"/>
      <c r="D27" s="25"/>
      <c r="E27" s="26"/>
      <c r="F27" s="26"/>
      <c r="G27" s="26"/>
      <c r="H27" s="27"/>
      <c r="I27" s="88"/>
      <c r="J27" s="369"/>
      <c r="K27" s="420"/>
      <c r="L27" s="420"/>
      <c r="M27" s="64"/>
      <c r="N27" s="63"/>
      <c r="O27" s="64"/>
      <c r="P27" s="65"/>
      <c r="Q27" s="73"/>
      <c r="R27" s="67"/>
      <c r="S27" s="68"/>
      <c r="T27" s="93"/>
      <c r="U27" s="101"/>
      <c r="V27" s="102"/>
      <c r="W27" s="24"/>
      <c r="X27" s="46"/>
      <c r="Y27" s="76"/>
    </row>
    <row r="28" spans="1:25" s="3" customFormat="1">
      <c r="A28" s="22"/>
      <c r="B28" s="54"/>
      <c r="C28" s="55"/>
      <c r="D28" s="25"/>
      <c r="E28" s="26"/>
      <c r="F28" s="26"/>
      <c r="G28" s="26"/>
      <c r="H28" s="27"/>
      <c r="I28" s="88"/>
      <c r="J28" s="369"/>
      <c r="K28" s="420"/>
      <c r="L28" s="420"/>
      <c r="M28" s="64"/>
      <c r="N28" s="63"/>
      <c r="O28" s="64"/>
      <c r="P28" s="65"/>
      <c r="Q28" s="73"/>
      <c r="R28" s="67"/>
      <c r="S28" s="68"/>
      <c r="T28" s="93"/>
      <c r="U28" s="101"/>
      <c r="V28" s="102"/>
      <c r="W28" s="24"/>
      <c r="X28" s="46"/>
      <c r="Y28" s="76"/>
    </row>
    <row r="29" spans="1:25" s="3" customFormat="1">
      <c r="A29" s="22"/>
      <c r="B29" s="54"/>
      <c r="C29" s="55"/>
      <c r="D29" s="25"/>
      <c r="E29" s="26"/>
      <c r="F29" s="26"/>
      <c r="G29" s="26"/>
      <c r="H29" s="27"/>
      <c r="I29" s="88"/>
      <c r="J29" s="369"/>
      <c r="K29" s="420"/>
      <c r="L29" s="420"/>
      <c r="M29" s="64"/>
      <c r="N29" s="63"/>
      <c r="O29" s="64"/>
      <c r="P29" s="65"/>
      <c r="Q29" s="73"/>
      <c r="R29" s="67"/>
      <c r="S29" s="68"/>
      <c r="T29" s="93"/>
      <c r="U29" s="101"/>
      <c r="V29" s="102"/>
      <c r="W29" s="24"/>
      <c r="X29" s="46"/>
      <c r="Y29" s="76"/>
    </row>
    <row r="30" spans="1:25" s="3" customFormat="1">
      <c r="A30" s="22"/>
      <c r="B30" s="54"/>
      <c r="C30" s="55"/>
      <c r="D30" s="25"/>
      <c r="E30" s="26"/>
      <c r="F30" s="26"/>
      <c r="G30" s="26"/>
      <c r="H30" s="27"/>
      <c r="I30" s="88"/>
      <c r="J30" s="369"/>
      <c r="K30" s="420"/>
      <c r="L30" s="420"/>
      <c r="M30" s="64"/>
      <c r="N30" s="63"/>
      <c r="O30" s="64"/>
      <c r="P30" s="65"/>
      <c r="Q30" s="73"/>
      <c r="R30" s="67"/>
      <c r="S30" s="68"/>
      <c r="T30" s="93"/>
      <c r="U30" s="101"/>
      <c r="V30" s="102"/>
      <c r="W30" s="24"/>
      <c r="X30" s="46"/>
      <c r="Y30" s="76"/>
    </row>
    <row r="31" spans="1:25" s="3" customFormat="1">
      <c r="A31" s="22"/>
      <c r="B31" s="54"/>
      <c r="C31" s="55"/>
      <c r="D31" s="25"/>
      <c r="E31" s="26"/>
      <c r="F31" s="26"/>
      <c r="G31" s="26"/>
      <c r="H31" s="27"/>
      <c r="I31" s="88"/>
      <c r="J31" s="369"/>
      <c r="K31" s="420"/>
      <c r="L31" s="420"/>
      <c r="M31" s="64"/>
      <c r="N31" s="63"/>
      <c r="O31" s="64"/>
      <c r="P31" s="65"/>
      <c r="Q31" s="73"/>
      <c r="R31" s="67"/>
      <c r="S31" s="68"/>
      <c r="T31" s="93"/>
      <c r="U31" s="101"/>
      <c r="V31" s="102"/>
      <c r="W31" s="24"/>
      <c r="X31" s="46"/>
      <c r="Y31" s="76"/>
    </row>
    <row r="32" spans="1:25" s="3" customFormat="1">
      <c r="A32" s="22"/>
      <c r="B32" s="54"/>
      <c r="C32" s="55"/>
      <c r="D32" s="25"/>
      <c r="E32" s="26"/>
      <c r="F32" s="26"/>
      <c r="G32" s="26"/>
      <c r="H32" s="27"/>
      <c r="I32" s="88"/>
      <c r="J32" s="369"/>
      <c r="K32" s="420"/>
      <c r="L32" s="420"/>
      <c r="M32" s="64"/>
      <c r="N32" s="63"/>
      <c r="O32" s="64"/>
      <c r="P32" s="65"/>
      <c r="Q32" s="73"/>
      <c r="R32" s="67"/>
      <c r="S32" s="68"/>
      <c r="T32" s="93"/>
      <c r="U32" s="101"/>
      <c r="V32" s="102"/>
      <c r="W32" s="24"/>
      <c r="X32" s="46"/>
      <c r="Y32" s="76"/>
    </row>
    <row r="33" spans="1:25" s="3" customFormat="1">
      <c r="A33" s="22"/>
      <c r="B33" s="54"/>
      <c r="C33" s="55"/>
      <c r="D33" s="25"/>
      <c r="E33" s="26"/>
      <c r="F33" s="26"/>
      <c r="G33" s="26"/>
      <c r="H33" s="27"/>
      <c r="I33" s="88"/>
      <c r="J33" s="369"/>
      <c r="K33" s="420"/>
      <c r="L33" s="420"/>
      <c r="M33" s="64"/>
      <c r="N33" s="63"/>
      <c r="O33" s="64"/>
      <c r="P33" s="65"/>
      <c r="Q33" s="73"/>
      <c r="R33" s="67"/>
      <c r="S33" s="68"/>
      <c r="T33" s="93"/>
      <c r="U33" s="101"/>
      <c r="V33" s="102"/>
      <c r="W33" s="24"/>
      <c r="X33" s="46"/>
      <c r="Y33" s="76"/>
    </row>
    <row r="34" spans="1:25" s="3" customFormat="1">
      <c r="A34" s="22"/>
      <c r="B34" s="54"/>
      <c r="C34" s="55"/>
      <c r="D34" s="25"/>
      <c r="E34" s="26"/>
      <c r="F34" s="26"/>
      <c r="G34" s="26"/>
      <c r="H34" s="27"/>
      <c r="I34" s="88"/>
      <c r="J34" s="369"/>
      <c r="K34" s="420"/>
      <c r="L34" s="420"/>
      <c r="M34" s="64"/>
      <c r="N34" s="63"/>
      <c r="O34" s="64"/>
      <c r="P34" s="65"/>
      <c r="Q34" s="73"/>
      <c r="R34" s="67"/>
      <c r="S34" s="68"/>
      <c r="T34" s="93"/>
      <c r="U34" s="101"/>
      <c r="V34" s="102"/>
      <c r="W34" s="24"/>
      <c r="X34" s="46"/>
      <c r="Y34" s="76"/>
    </row>
    <row r="35" spans="1:25" s="3" customFormat="1">
      <c r="A35" s="22"/>
      <c r="B35" s="54"/>
      <c r="C35" s="55"/>
      <c r="D35" s="25"/>
      <c r="E35" s="26"/>
      <c r="F35" s="26"/>
      <c r="G35" s="26"/>
      <c r="H35" s="27"/>
      <c r="I35" s="88"/>
      <c r="J35" s="369"/>
      <c r="K35" s="420"/>
      <c r="L35" s="420"/>
      <c r="M35" s="64"/>
      <c r="N35" s="63"/>
      <c r="O35" s="64"/>
      <c r="P35" s="65"/>
      <c r="Q35" s="73"/>
      <c r="R35" s="67"/>
      <c r="S35" s="68"/>
      <c r="T35" s="93"/>
      <c r="U35" s="101"/>
      <c r="V35" s="102"/>
      <c r="W35" s="24"/>
      <c r="X35" s="46"/>
      <c r="Y35" s="76"/>
    </row>
    <row r="36" spans="1:25" s="3" customFormat="1">
      <c r="A36" s="22"/>
      <c r="B36" s="54"/>
      <c r="C36" s="55"/>
      <c r="D36" s="25"/>
      <c r="E36" s="26"/>
      <c r="F36" s="26"/>
      <c r="G36" s="26"/>
      <c r="H36" s="27"/>
      <c r="I36" s="88"/>
      <c r="J36" s="369"/>
      <c r="K36" s="420"/>
      <c r="L36" s="420"/>
      <c r="M36" s="64"/>
      <c r="N36" s="63"/>
      <c r="O36" s="64"/>
      <c r="P36" s="65"/>
      <c r="Q36" s="73"/>
      <c r="R36" s="67"/>
      <c r="S36" s="68"/>
      <c r="T36" s="93"/>
      <c r="U36" s="101"/>
      <c r="V36" s="102"/>
      <c r="W36" s="24"/>
      <c r="X36" s="46"/>
      <c r="Y36" s="76"/>
    </row>
    <row r="37" spans="1:25" s="3" customFormat="1">
      <c r="A37" s="22"/>
      <c r="B37" s="54"/>
      <c r="C37" s="55"/>
      <c r="D37" s="25"/>
      <c r="E37" s="26"/>
      <c r="F37" s="26"/>
      <c r="G37" s="26"/>
      <c r="H37" s="27"/>
      <c r="I37" s="88"/>
      <c r="J37" s="369"/>
      <c r="K37" s="420"/>
      <c r="L37" s="420"/>
      <c r="M37" s="64"/>
      <c r="N37" s="63"/>
      <c r="O37" s="64"/>
      <c r="P37" s="65"/>
      <c r="Q37" s="73"/>
      <c r="R37" s="67"/>
      <c r="S37" s="68"/>
      <c r="T37" s="93"/>
      <c r="U37" s="101"/>
      <c r="V37" s="102"/>
      <c r="W37" s="24"/>
      <c r="X37" s="46"/>
      <c r="Y37" s="76"/>
    </row>
    <row r="38" spans="1:25" s="3" customFormat="1">
      <c r="A38" s="22"/>
      <c r="B38" s="54"/>
      <c r="C38" s="55"/>
      <c r="D38" s="25"/>
      <c r="E38" s="26"/>
      <c r="F38" s="26"/>
      <c r="G38" s="26"/>
      <c r="H38" s="89"/>
      <c r="I38" s="88"/>
      <c r="J38" s="369"/>
      <c r="K38" s="421"/>
      <c r="L38" s="420"/>
      <c r="M38" s="64"/>
      <c r="N38" s="63"/>
      <c r="O38" s="64"/>
      <c r="P38" s="65"/>
      <c r="Q38" s="73"/>
      <c r="R38" s="67"/>
      <c r="S38" s="68"/>
      <c r="T38" s="93"/>
      <c r="U38" s="101"/>
      <c r="V38" s="102"/>
      <c r="W38" s="24"/>
      <c r="X38" s="46"/>
      <c r="Y38" s="76"/>
    </row>
    <row r="39" spans="1:25">
      <c r="A39" s="22"/>
      <c r="B39" s="54"/>
      <c r="C39" s="55"/>
      <c r="D39" s="25"/>
      <c r="E39" s="26"/>
      <c r="F39" s="26"/>
      <c r="G39" s="26"/>
      <c r="H39" s="89"/>
      <c r="I39" s="88"/>
      <c r="J39" s="369"/>
      <c r="K39" s="422"/>
      <c r="L39" s="420"/>
      <c r="M39" s="64"/>
      <c r="N39" s="63"/>
      <c r="O39" s="64"/>
      <c r="P39" s="65"/>
      <c r="Q39" s="73"/>
      <c r="R39" s="69"/>
      <c r="S39" s="68"/>
      <c r="T39" s="93"/>
      <c r="U39" s="101"/>
      <c r="V39" s="103"/>
      <c r="W39" s="24"/>
      <c r="X39" s="46"/>
      <c r="Y39" s="76"/>
    </row>
    <row r="40" spans="1:25">
      <c r="A40" s="22"/>
      <c r="B40" s="56"/>
      <c r="C40" s="55"/>
      <c r="D40" s="25"/>
      <c r="E40" s="26"/>
      <c r="F40" s="26"/>
      <c r="G40" s="26"/>
      <c r="H40" s="89"/>
      <c r="I40" s="88"/>
      <c r="J40" s="369"/>
      <c r="K40" s="420"/>
      <c r="L40" s="420"/>
      <c r="M40" s="64"/>
      <c r="N40" s="63"/>
      <c r="O40" s="64"/>
      <c r="P40" s="65"/>
      <c r="Q40" s="73"/>
      <c r="R40" s="67"/>
      <c r="S40" s="68"/>
      <c r="T40" s="93"/>
      <c r="U40" s="101"/>
      <c r="V40" s="103"/>
      <c r="W40" s="24"/>
      <c r="X40" s="46"/>
      <c r="Y40" s="76"/>
    </row>
    <row r="41" spans="1:25">
      <c r="A41" s="22"/>
      <c r="B41" s="56"/>
      <c r="C41" s="55"/>
      <c r="D41" s="25"/>
      <c r="E41" s="26"/>
      <c r="F41" s="26"/>
      <c r="G41" s="26"/>
      <c r="H41" s="89"/>
      <c r="I41" s="88"/>
      <c r="J41" s="369"/>
      <c r="K41" s="420"/>
      <c r="L41" s="420"/>
      <c r="M41" s="64"/>
      <c r="N41" s="63"/>
      <c r="O41" s="64"/>
      <c r="P41" s="65"/>
      <c r="Q41" s="73"/>
      <c r="R41" s="67"/>
      <c r="S41" s="68"/>
      <c r="T41" s="93"/>
      <c r="U41" s="101"/>
      <c r="V41" s="103"/>
      <c r="W41" s="24"/>
      <c r="X41" s="46"/>
      <c r="Y41" s="76"/>
    </row>
    <row r="42" spans="1:25">
      <c r="A42" s="22"/>
      <c r="B42" s="56"/>
      <c r="C42" s="55"/>
      <c r="D42" s="25"/>
      <c r="E42" s="26"/>
      <c r="F42" s="26"/>
      <c r="G42" s="26"/>
      <c r="H42" s="89"/>
      <c r="I42" s="88"/>
      <c r="J42" s="369"/>
      <c r="K42" s="420"/>
      <c r="L42" s="420"/>
      <c r="M42" s="64"/>
      <c r="N42" s="63"/>
      <c r="O42" s="64"/>
      <c r="P42" s="65"/>
      <c r="Q42" s="73"/>
      <c r="R42" s="67"/>
      <c r="S42" s="68"/>
      <c r="T42" s="93"/>
      <c r="U42" s="101"/>
      <c r="V42" s="103"/>
      <c r="W42" s="24"/>
      <c r="X42" s="87"/>
      <c r="Y42" s="76"/>
    </row>
    <row r="43" spans="1:25">
      <c r="A43" s="22"/>
      <c r="B43" s="56"/>
      <c r="C43" s="55"/>
      <c r="D43" s="25"/>
      <c r="E43" s="26"/>
      <c r="F43" s="26"/>
      <c r="G43" s="26"/>
      <c r="H43" s="89"/>
      <c r="I43" s="88"/>
      <c r="J43" s="369"/>
      <c r="K43" s="420"/>
      <c r="L43" s="420"/>
      <c r="M43" s="64"/>
      <c r="N43" s="63"/>
      <c r="O43" s="64"/>
      <c r="P43" s="65"/>
      <c r="Q43" s="73"/>
      <c r="R43" s="67"/>
      <c r="S43" s="68"/>
      <c r="T43" s="93"/>
      <c r="U43" s="101"/>
      <c r="V43" s="103"/>
      <c r="W43" s="24"/>
      <c r="X43" s="87"/>
      <c r="Y43" s="76"/>
    </row>
    <row r="44" spans="1:25">
      <c r="A44" s="22"/>
      <c r="B44" s="56"/>
      <c r="C44" s="55"/>
      <c r="D44" s="25"/>
      <c r="E44" s="26"/>
      <c r="F44" s="26"/>
      <c r="G44" s="26"/>
      <c r="H44" s="89"/>
      <c r="I44" s="88"/>
      <c r="J44" s="369"/>
      <c r="K44" s="420"/>
      <c r="L44" s="420"/>
      <c r="M44" s="64"/>
      <c r="N44" s="63"/>
      <c r="O44" s="64"/>
      <c r="P44" s="65"/>
      <c r="Q44" s="73"/>
      <c r="R44" s="67"/>
      <c r="S44" s="68"/>
      <c r="T44" s="93"/>
      <c r="U44" s="101"/>
      <c r="V44" s="103"/>
      <c r="W44" s="24"/>
      <c r="X44" s="87"/>
      <c r="Y44" s="76"/>
    </row>
    <row r="45" spans="1:25">
      <c r="A45" s="22"/>
      <c r="B45" s="56"/>
      <c r="C45" s="55"/>
      <c r="D45" s="25"/>
      <c r="E45" s="26"/>
      <c r="F45" s="26"/>
      <c r="G45" s="26"/>
      <c r="H45" s="89"/>
      <c r="I45" s="88"/>
      <c r="J45" s="369"/>
      <c r="K45" s="420"/>
      <c r="L45" s="420"/>
      <c r="M45" s="64"/>
      <c r="N45" s="63"/>
      <c r="O45" s="64"/>
      <c r="P45" s="65"/>
      <c r="Q45" s="73"/>
      <c r="R45" s="67"/>
      <c r="S45" s="68"/>
      <c r="T45" s="81"/>
      <c r="U45" s="101"/>
      <c r="V45" s="103"/>
      <c r="W45" s="24"/>
      <c r="X45" s="46"/>
      <c r="Y45" s="76"/>
    </row>
    <row r="46" spans="1:25">
      <c r="A46" s="22"/>
      <c r="B46" s="56"/>
      <c r="C46" s="55"/>
      <c r="D46" s="25"/>
      <c r="E46" s="26"/>
      <c r="F46" s="26"/>
      <c r="G46" s="26"/>
      <c r="H46" s="89"/>
      <c r="I46" s="88"/>
      <c r="J46" s="369"/>
      <c r="K46" s="420"/>
      <c r="L46" s="420"/>
      <c r="M46" s="64"/>
      <c r="N46" s="63"/>
      <c r="O46" s="64"/>
      <c r="P46" s="65"/>
      <c r="Q46" s="73"/>
      <c r="R46" s="67"/>
      <c r="S46" s="68"/>
      <c r="T46" s="81"/>
      <c r="U46" s="101"/>
      <c r="V46" s="103"/>
      <c r="W46" s="24"/>
      <c r="X46" s="46"/>
      <c r="Y46" s="76"/>
    </row>
    <row r="47" spans="1:25">
      <c r="A47" s="22"/>
      <c r="B47" s="56"/>
      <c r="C47" s="55"/>
      <c r="D47" s="25"/>
      <c r="E47" s="26"/>
      <c r="F47" s="26"/>
      <c r="G47" s="26"/>
      <c r="H47" s="89"/>
      <c r="I47" s="88"/>
      <c r="J47" s="369"/>
      <c r="K47" s="420"/>
      <c r="L47" s="420"/>
      <c r="M47" s="64"/>
      <c r="N47" s="63"/>
      <c r="O47" s="64"/>
      <c r="P47" s="65"/>
      <c r="Q47" s="73"/>
      <c r="R47" s="67"/>
      <c r="S47" s="68"/>
      <c r="T47" s="81"/>
      <c r="U47" s="101"/>
      <c r="V47" s="103"/>
      <c r="W47" s="24"/>
      <c r="X47" s="46"/>
      <c r="Y47" s="76"/>
    </row>
    <row r="48" spans="1:25">
      <c r="A48" s="22"/>
      <c r="B48" s="56"/>
      <c r="C48" s="55"/>
      <c r="D48" s="25"/>
      <c r="E48" s="26"/>
      <c r="F48" s="26"/>
      <c r="G48" s="26"/>
      <c r="H48" s="89"/>
      <c r="I48" s="88"/>
      <c r="J48" s="369"/>
      <c r="K48" s="420"/>
      <c r="L48" s="420"/>
      <c r="M48" s="64"/>
      <c r="N48" s="63"/>
      <c r="O48" s="64"/>
      <c r="P48" s="65"/>
      <c r="Q48" s="73"/>
      <c r="R48" s="67"/>
      <c r="S48" s="68"/>
      <c r="T48" s="81"/>
      <c r="U48" s="101"/>
      <c r="V48" s="103"/>
      <c r="W48" s="24"/>
      <c r="X48" s="46"/>
      <c r="Y48" s="76"/>
    </row>
    <row r="49" spans="1:25">
      <c r="A49" s="22"/>
      <c r="B49" s="56"/>
      <c r="C49" s="55"/>
      <c r="D49" s="25"/>
      <c r="E49" s="26"/>
      <c r="F49" s="26"/>
      <c r="G49" s="26"/>
      <c r="H49" s="89"/>
      <c r="I49" s="88"/>
      <c r="J49" s="369"/>
      <c r="K49" s="420"/>
      <c r="L49" s="420"/>
      <c r="M49" s="64"/>
      <c r="N49" s="63"/>
      <c r="O49" s="64"/>
      <c r="P49" s="65"/>
      <c r="Q49" s="73"/>
      <c r="R49" s="67"/>
      <c r="S49" s="68"/>
      <c r="T49" s="81"/>
      <c r="U49" s="101"/>
      <c r="V49" s="103"/>
      <c r="W49" s="24"/>
      <c r="X49" s="46"/>
      <c r="Y49" s="76"/>
    </row>
    <row r="50" spans="1:25">
      <c r="A50" s="22"/>
      <c r="B50" s="54"/>
      <c r="C50" s="96"/>
      <c r="D50" s="25"/>
      <c r="E50" s="26"/>
      <c r="F50" s="26"/>
      <c r="G50" s="26"/>
      <c r="H50" s="89"/>
      <c r="I50" s="88"/>
      <c r="J50" s="369"/>
      <c r="K50" s="420"/>
      <c r="L50" s="420"/>
      <c r="M50" s="64"/>
      <c r="N50" s="63"/>
      <c r="O50" s="64"/>
      <c r="P50" s="65"/>
      <c r="Q50" s="73"/>
      <c r="R50" s="69"/>
      <c r="S50" s="68"/>
      <c r="T50" s="93"/>
      <c r="U50" s="101"/>
      <c r="V50" s="103"/>
      <c r="W50" s="24"/>
      <c r="X50" s="46"/>
      <c r="Y50" s="76"/>
    </row>
    <row r="51" spans="1:25">
      <c r="A51" s="22"/>
      <c r="B51" s="56"/>
      <c r="C51" s="55"/>
      <c r="D51" s="25"/>
      <c r="E51" s="26"/>
      <c r="F51" s="26"/>
      <c r="G51" s="26"/>
      <c r="H51" s="89"/>
      <c r="I51" s="88"/>
      <c r="J51" s="369"/>
      <c r="K51" s="420"/>
      <c r="L51" s="420"/>
      <c r="M51" s="64"/>
      <c r="N51" s="63"/>
      <c r="O51" s="64"/>
      <c r="P51" s="65"/>
      <c r="Q51" s="73"/>
      <c r="R51" s="67"/>
      <c r="S51" s="68"/>
      <c r="T51" s="93"/>
      <c r="U51" s="101"/>
      <c r="V51" s="103"/>
      <c r="W51" s="24"/>
      <c r="X51" s="46"/>
      <c r="Y51" s="76"/>
    </row>
    <row r="52" spans="1:25">
      <c r="A52" s="22"/>
      <c r="B52" s="56"/>
      <c r="C52" s="55"/>
      <c r="D52" s="25"/>
      <c r="E52" s="26"/>
      <c r="F52" s="26"/>
      <c r="G52" s="26"/>
      <c r="H52" s="89"/>
      <c r="I52" s="88"/>
      <c r="J52" s="369"/>
      <c r="K52" s="420"/>
      <c r="L52" s="420"/>
      <c r="M52" s="64"/>
      <c r="N52" s="63"/>
      <c r="O52" s="64"/>
      <c r="P52" s="65"/>
      <c r="Q52" s="73"/>
      <c r="R52" s="67"/>
      <c r="S52" s="68"/>
      <c r="T52" s="81"/>
      <c r="U52" s="101"/>
      <c r="V52" s="103"/>
      <c r="W52" s="24"/>
      <c r="X52" s="46"/>
      <c r="Y52" s="76"/>
    </row>
    <row r="53" spans="1:25">
      <c r="A53" s="22"/>
      <c r="B53" s="56"/>
      <c r="C53" s="55"/>
      <c r="D53" s="25"/>
      <c r="E53" s="26"/>
      <c r="F53" s="26"/>
      <c r="G53" s="26"/>
      <c r="H53" s="89"/>
      <c r="I53" s="88"/>
      <c r="J53" s="369"/>
      <c r="K53" s="420"/>
      <c r="L53" s="420"/>
      <c r="M53" s="64"/>
      <c r="N53" s="63"/>
      <c r="O53" s="64"/>
      <c r="P53" s="65"/>
      <c r="Q53" s="73"/>
      <c r="R53" s="67"/>
      <c r="S53" s="68"/>
      <c r="T53" s="81"/>
      <c r="U53" s="101"/>
      <c r="V53" s="103"/>
      <c r="W53" s="24"/>
      <c r="X53" s="46"/>
      <c r="Y53" s="76"/>
    </row>
    <row r="54" spans="1:25">
      <c r="A54" s="22"/>
      <c r="B54" s="56"/>
      <c r="C54" s="55"/>
      <c r="D54" s="25"/>
      <c r="E54" s="26"/>
      <c r="F54" s="26"/>
      <c r="G54" s="26"/>
      <c r="H54" s="89"/>
      <c r="I54" s="88"/>
      <c r="J54" s="369"/>
      <c r="K54" s="420"/>
      <c r="L54" s="420"/>
      <c r="M54" s="64"/>
      <c r="N54" s="63"/>
      <c r="O54" s="64"/>
      <c r="P54" s="65"/>
      <c r="Q54" s="73"/>
      <c r="R54" s="67"/>
      <c r="S54" s="68"/>
      <c r="T54" s="81"/>
      <c r="U54" s="101"/>
      <c r="V54" s="103"/>
      <c r="W54" s="24"/>
      <c r="X54" s="46"/>
      <c r="Y54" s="76"/>
    </row>
    <row r="55" spans="1:25">
      <c r="A55" s="22"/>
      <c r="B55" s="56"/>
      <c r="C55" s="55"/>
      <c r="D55" s="25"/>
      <c r="E55" s="26"/>
      <c r="F55" s="26"/>
      <c r="G55" s="26"/>
      <c r="H55" s="89"/>
      <c r="I55" s="88"/>
      <c r="J55" s="369"/>
      <c r="K55" s="420"/>
      <c r="L55" s="420"/>
      <c r="M55" s="64"/>
      <c r="N55" s="63"/>
      <c r="O55" s="64"/>
      <c r="P55" s="65"/>
      <c r="Q55" s="73"/>
      <c r="R55" s="67"/>
      <c r="S55" s="68"/>
      <c r="T55" s="81"/>
      <c r="U55" s="101"/>
      <c r="V55" s="103"/>
      <c r="W55" s="24"/>
      <c r="X55" s="46"/>
      <c r="Y55" s="76"/>
    </row>
    <row r="56" spans="1:25">
      <c r="A56" s="22"/>
      <c r="B56" s="56"/>
      <c r="C56" s="55"/>
      <c r="D56" s="25"/>
      <c r="E56" s="26"/>
      <c r="F56" s="26"/>
      <c r="G56" s="26"/>
      <c r="H56" s="89"/>
      <c r="I56" s="88"/>
      <c r="J56" s="369"/>
      <c r="K56" s="420"/>
      <c r="L56" s="420"/>
      <c r="M56" s="64"/>
      <c r="N56" s="63"/>
      <c r="O56" s="64"/>
      <c r="P56" s="65"/>
      <c r="Q56" s="73"/>
      <c r="R56" s="67"/>
      <c r="S56" s="68"/>
      <c r="T56" s="81"/>
      <c r="U56" s="101"/>
      <c r="V56" s="103"/>
      <c r="W56" s="24"/>
      <c r="X56" s="46"/>
      <c r="Y56" s="76"/>
    </row>
    <row r="57" spans="1:25">
      <c r="A57" s="22"/>
      <c r="B57" s="56"/>
      <c r="C57" s="55"/>
      <c r="D57" s="25"/>
      <c r="E57" s="26"/>
      <c r="F57" s="26"/>
      <c r="G57" s="26"/>
      <c r="H57" s="89"/>
      <c r="I57" s="88"/>
      <c r="J57" s="369"/>
      <c r="K57" s="420"/>
      <c r="L57" s="420"/>
      <c r="M57" s="64"/>
      <c r="N57" s="63"/>
      <c r="O57" s="64"/>
      <c r="P57" s="65"/>
      <c r="Q57" s="73"/>
      <c r="R57" s="67"/>
      <c r="S57" s="68"/>
      <c r="T57" s="81"/>
      <c r="U57" s="101"/>
      <c r="V57" s="103"/>
      <c r="W57" s="24"/>
      <c r="X57" s="46"/>
      <c r="Y57" s="76"/>
    </row>
    <row r="58" spans="1:25">
      <c r="A58" s="22"/>
      <c r="B58" s="54"/>
      <c r="C58" s="55"/>
      <c r="D58" s="25"/>
      <c r="E58" s="26"/>
      <c r="F58" s="26"/>
      <c r="G58" s="26"/>
      <c r="H58" s="89"/>
      <c r="I58" s="88"/>
      <c r="J58" s="369"/>
      <c r="K58" s="420"/>
      <c r="L58" s="420"/>
      <c r="M58" s="64"/>
      <c r="N58" s="63"/>
      <c r="O58" s="64"/>
      <c r="P58" s="65"/>
      <c r="Q58" s="73"/>
      <c r="R58" s="69"/>
      <c r="S58" s="68"/>
      <c r="T58" s="93"/>
      <c r="U58" s="101"/>
      <c r="V58" s="103"/>
      <c r="W58" s="24"/>
      <c r="X58" s="46"/>
      <c r="Y58" s="76"/>
    </row>
    <row r="59" spans="1:25">
      <c r="A59" s="22"/>
      <c r="B59" s="54"/>
      <c r="C59" s="55"/>
      <c r="D59" s="25"/>
      <c r="E59" s="26"/>
      <c r="F59" s="26"/>
      <c r="G59" s="26"/>
      <c r="H59" s="89"/>
      <c r="I59" s="88"/>
      <c r="J59" s="369"/>
      <c r="K59" s="420"/>
      <c r="L59" s="420"/>
      <c r="M59" s="64"/>
      <c r="N59" s="63"/>
      <c r="O59" s="64"/>
      <c r="P59" s="65"/>
      <c r="Q59" s="73"/>
      <c r="R59" s="69"/>
      <c r="S59" s="68"/>
      <c r="T59" s="93"/>
      <c r="U59" s="101"/>
      <c r="V59" s="103"/>
      <c r="W59" s="24"/>
      <c r="X59" s="46"/>
      <c r="Y59" s="76"/>
    </row>
    <row r="60" spans="1:25">
      <c r="A60" s="22"/>
      <c r="B60" s="56"/>
      <c r="C60" s="55"/>
      <c r="D60" s="25"/>
      <c r="E60" s="26"/>
      <c r="F60" s="26"/>
      <c r="G60" s="26"/>
      <c r="H60" s="89"/>
      <c r="I60" s="88"/>
      <c r="J60" s="369"/>
      <c r="K60" s="420"/>
      <c r="L60" s="420"/>
      <c r="M60" s="64"/>
      <c r="N60" s="63"/>
      <c r="O60" s="64"/>
      <c r="P60" s="65"/>
      <c r="Q60" s="73"/>
      <c r="R60" s="67"/>
      <c r="S60" s="68"/>
      <c r="T60" s="81"/>
      <c r="U60" s="101"/>
      <c r="V60" s="103"/>
      <c r="W60" s="24"/>
      <c r="X60" s="46"/>
      <c r="Y60" s="76"/>
    </row>
    <row r="61" spans="1:25">
      <c r="A61" s="22"/>
      <c r="B61" s="56"/>
      <c r="C61" s="55"/>
      <c r="D61" s="25"/>
      <c r="E61" s="26"/>
      <c r="F61" s="26"/>
      <c r="G61" s="26"/>
      <c r="H61" s="89"/>
      <c r="I61" s="88"/>
      <c r="J61" s="369"/>
      <c r="K61" s="420"/>
      <c r="L61" s="420"/>
      <c r="M61" s="64"/>
      <c r="N61" s="63"/>
      <c r="O61" s="64"/>
      <c r="P61" s="65"/>
      <c r="Q61" s="73"/>
      <c r="R61" s="67"/>
      <c r="S61" s="68"/>
      <c r="T61" s="81"/>
      <c r="U61" s="101"/>
      <c r="V61" s="103"/>
      <c r="W61" s="24"/>
      <c r="X61" s="46"/>
      <c r="Y61" s="76"/>
    </row>
    <row r="62" spans="1:25">
      <c r="A62" s="22"/>
      <c r="B62" s="56"/>
      <c r="C62" s="55"/>
      <c r="D62" s="25"/>
      <c r="E62" s="26"/>
      <c r="F62" s="26"/>
      <c r="G62" s="26"/>
      <c r="H62" s="89"/>
      <c r="I62" s="88"/>
      <c r="J62" s="369"/>
      <c r="K62" s="420"/>
      <c r="L62" s="420"/>
      <c r="M62" s="64"/>
      <c r="N62" s="63"/>
      <c r="O62" s="64"/>
      <c r="P62" s="65"/>
      <c r="Q62" s="73"/>
      <c r="R62" s="67"/>
      <c r="S62" s="68"/>
      <c r="T62" s="81"/>
      <c r="U62" s="101"/>
      <c r="V62" s="103"/>
      <c r="W62" s="24"/>
      <c r="X62" s="46"/>
      <c r="Y62" s="76"/>
    </row>
    <row r="63" spans="1:25">
      <c r="A63" s="22"/>
      <c r="B63" s="53"/>
      <c r="C63" s="46"/>
      <c r="D63" s="25"/>
      <c r="E63" s="26"/>
      <c r="F63" s="26"/>
      <c r="G63" s="26"/>
      <c r="H63" s="61"/>
      <c r="I63" s="66"/>
      <c r="J63" s="369"/>
      <c r="K63" s="420"/>
      <c r="L63" s="420"/>
      <c r="M63" s="64"/>
      <c r="N63" s="29"/>
      <c r="O63" s="64"/>
      <c r="P63" s="62"/>
      <c r="Q63" s="80"/>
      <c r="R63" s="52"/>
      <c r="S63" s="29"/>
      <c r="T63" s="24"/>
      <c r="U63" s="80"/>
      <c r="V63" s="52"/>
      <c r="W63" s="24"/>
      <c r="X63" s="46"/>
      <c r="Y63" s="71"/>
    </row>
    <row r="64" spans="1:25">
      <c r="A64" s="22"/>
      <c r="B64" s="53"/>
      <c r="C64" s="46"/>
      <c r="D64" s="25"/>
      <c r="E64" s="26"/>
      <c r="F64" s="26"/>
      <c r="G64" s="26"/>
      <c r="H64" s="61"/>
      <c r="I64" s="66"/>
      <c r="J64" s="369"/>
      <c r="K64" s="420"/>
      <c r="L64" s="420"/>
      <c r="M64" s="64"/>
      <c r="N64" s="29"/>
      <c r="O64" s="64"/>
      <c r="P64" s="62"/>
      <c r="Q64" s="80"/>
      <c r="R64" s="52"/>
      <c r="S64" s="29"/>
      <c r="T64" s="30"/>
      <c r="U64" s="80"/>
      <c r="V64" s="52"/>
      <c r="W64" s="24"/>
      <c r="X64" s="46"/>
      <c r="Y64" s="71"/>
    </row>
    <row r="65" spans="1:25">
      <c r="A65" s="22"/>
      <c r="B65" s="53"/>
      <c r="C65" s="46"/>
      <c r="D65" s="25"/>
      <c r="E65" s="26"/>
      <c r="F65" s="26"/>
      <c r="G65" s="26"/>
      <c r="H65" s="61"/>
      <c r="I65" s="72"/>
      <c r="J65" s="369"/>
      <c r="K65" s="420"/>
      <c r="L65" s="420"/>
      <c r="M65" s="29"/>
      <c r="N65" s="29"/>
      <c r="O65" s="29"/>
      <c r="P65" s="30"/>
      <c r="Q65" s="80"/>
      <c r="R65" s="51"/>
      <c r="S65" s="74"/>
      <c r="T65" s="75"/>
      <c r="U65" s="104"/>
      <c r="V65" s="52"/>
      <c r="W65" s="24"/>
      <c r="X65" s="46"/>
      <c r="Y65" s="76"/>
    </row>
    <row r="66" spans="1:25" ht="21.75" thickBot="1">
      <c r="A66" s="84"/>
      <c r="B66" s="36"/>
      <c r="C66" s="47"/>
      <c r="D66" s="38"/>
      <c r="E66" s="39"/>
      <c r="F66" s="39"/>
      <c r="G66" s="39"/>
      <c r="H66" s="40"/>
      <c r="I66" s="41"/>
      <c r="J66" s="370"/>
      <c r="K66" s="423"/>
      <c r="L66" s="423"/>
      <c r="M66" s="42"/>
      <c r="N66" s="42"/>
      <c r="O66" s="42"/>
      <c r="P66" s="43"/>
      <c r="Q66" s="41"/>
      <c r="R66" s="42"/>
      <c r="S66" s="42"/>
      <c r="T66" s="43"/>
      <c r="U66" s="105"/>
      <c r="V66" s="106"/>
      <c r="W66" s="37"/>
      <c r="X66" s="37"/>
      <c r="Y66" s="43"/>
    </row>
    <row r="67" spans="1:2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90" zoomScaleNormal="77" zoomScaleSheetLayoutView="90" workbookViewId="0">
      <pane ySplit="5" topLeftCell="A27" activePane="bottomLeft" state="frozen"/>
      <selection activeCell="N1" sqref="N1"/>
      <selection pane="bottomLeft" activeCell="N30" sqref="N30"/>
    </sheetView>
  </sheetViews>
  <sheetFormatPr defaultColWidth="9.140625" defaultRowHeight="21"/>
  <cols>
    <col min="1" max="1" width="5.7109375" style="121" customWidth="1"/>
    <col min="2" max="2" width="35.42578125" style="122" customWidth="1"/>
    <col min="3" max="3" width="18.42578125" style="157" bestFit="1" customWidth="1"/>
    <col min="4" max="4" width="4.7109375" style="123" customWidth="1"/>
    <col min="5" max="6" width="4.7109375" style="124" customWidth="1"/>
    <col min="7" max="8" width="4.7109375" style="125" customWidth="1"/>
    <col min="9" max="9" width="11.85546875" style="251" customWidth="1"/>
    <col min="10" max="10" width="15.28515625" style="156" bestFit="1" customWidth="1"/>
    <col min="11" max="11" width="13.42578125" style="250" bestFit="1" customWidth="1"/>
    <col min="12" max="12" width="16.42578125" style="251" customWidth="1"/>
    <col min="13" max="13" width="11.28515625" style="251" bestFit="1" customWidth="1"/>
    <col min="14" max="14" width="22.28515625" style="126" customWidth="1"/>
    <col min="15" max="15" width="11.28515625" style="251" bestFit="1" customWidth="1"/>
    <col min="16" max="16" width="11.140625" style="251" bestFit="1" customWidth="1"/>
    <col min="17" max="17" width="29.28515625" style="127" bestFit="1" customWidth="1"/>
    <col min="18" max="18" width="14.85546875" style="156" bestFit="1" customWidth="1"/>
    <col min="19" max="19" width="11.140625" style="126" bestFit="1" customWidth="1"/>
    <col min="20" max="20" width="10.85546875" style="126" bestFit="1" customWidth="1"/>
    <col min="21" max="21" width="43" style="127" customWidth="1"/>
    <col min="22" max="22" width="16.42578125" style="127" bestFit="1" customWidth="1"/>
    <col min="23" max="23" width="14.7109375" style="128" customWidth="1"/>
    <col min="24" max="24" width="11.85546875" style="115" customWidth="1"/>
    <col min="25" max="25" width="21.140625" style="115" bestFit="1" customWidth="1"/>
    <col min="26" max="26" width="16.42578125" style="115" customWidth="1"/>
    <col min="27" max="16384" width="9.140625" style="115"/>
  </cols>
  <sheetData>
    <row r="1" spans="1:31" ht="33" customHeight="1" thickBot="1">
      <c r="A1" s="598" t="s">
        <v>84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</row>
    <row r="2" spans="1:31" ht="66" customHeight="1" thickBot="1">
      <c r="A2" s="617" t="s">
        <v>101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9"/>
    </row>
    <row r="3" spans="1:31" ht="26.25" customHeight="1">
      <c r="A3" s="599" t="s">
        <v>0</v>
      </c>
      <c r="B3" s="601" t="s">
        <v>1</v>
      </c>
      <c r="C3" s="602" t="s">
        <v>16</v>
      </c>
      <c r="D3" s="604" t="s">
        <v>2</v>
      </c>
      <c r="E3" s="607" t="s">
        <v>3</v>
      </c>
      <c r="F3" s="607" t="s">
        <v>4</v>
      </c>
      <c r="G3" s="607" t="s">
        <v>5</v>
      </c>
      <c r="H3" s="610" t="s">
        <v>6</v>
      </c>
      <c r="I3" s="585" t="s">
        <v>8</v>
      </c>
      <c r="J3" s="586"/>
      <c r="K3" s="586"/>
      <c r="L3" s="586"/>
      <c r="M3" s="586"/>
      <c r="N3" s="586"/>
      <c r="O3" s="586"/>
      <c r="P3" s="587"/>
      <c r="Q3" s="588" t="s">
        <v>9</v>
      </c>
      <c r="R3" s="589"/>
      <c r="S3" s="589"/>
      <c r="T3" s="590"/>
      <c r="U3" s="612" t="s">
        <v>11</v>
      </c>
      <c r="V3" s="613"/>
      <c r="W3" s="613"/>
      <c r="X3" s="613"/>
      <c r="Y3" s="613"/>
      <c r="Z3" s="614"/>
    </row>
    <row r="4" spans="1:31" s="107" customFormat="1" ht="24" customHeight="1">
      <c r="A4" s="600"/>
      <c r="B4" s="509"/>
      <c r="C4" s="603"/>
      <c r="D4" s="605"/>
      <c r="E4" s="608"/>
      <c r="F4" s="608"/>
      <c r="G4" s="608"/>
      <c r="H4" s="611"/>
      <c r="I4" s="591" t="s">
        <v>17</v>
      </c>
      <c r="J4" s="580" t="s">
        <v>18</v>
      </c>
      <c r="K4" s="508" t="s">
        <v>12</v>
      </c>
      <c r="L4" s="593" t="s">
        <v>13</v>
      </c>
      <c r="M4" s="593" t="s">
        <v>14</v>
      </c>
      <c r="N4" s="508" t="s">
        <v>103</v>
      </c>
      <c r="O4" s="593" t="s">
        <v>79</v>
      </c>
      <c r="P4" s="576" t="s">
        <v>15</v>
      </c>
      <c r="Q4" s="578" t="s">
        <v>28</v>
      </c>
      <c r="R4" s="580" t="s">
        <v>24</v>
      </c>
      <c r="S4" s="508" t="s">
        <v>25</v>
      </c>
      <c r="T4" s="508" t="s">
        <v>58</v>
      </c>
      <c r="U4" s="582" t="s">
        <v>23</v>
      </c>
      <c r="V4" s="578"/>
      <c r="W4" s="574" t="s">
        <v>10</v>
      </c>
      <c r="X4" s="575"/>
      <c r="Y4" s="615" t="s">
        <v>37</v>
      </c>
      <c r="Z4" s="616"/>
    </row>
    <row r="5" spans="1:31" s="107" customFormat="1" ht="156.75" customHeight="1">
      <c r="A5" s="600"/>
      <c r="B5" s="509"/>
      <c r="C5" s="603"/>
      <c r="D5" s="606"/>
      <c r="E5" s="609"/>
      <c r="F5" s="609"/>
      <c r="G5" s="608"/>
      <c r="H5" s="611"/>
      <c r="I5" s="592"/>
      <c r="J5" s="581"/>
      <c r="K5" s="509"/>
      <c r="L5" s="594"/>
      <c r="M5" s="594"/>
      <c r="N5" s="509"/>
      <c r="O5" s="594"/>
      <c r="P5" s="577"/>
      <c r="Q5" s="579"/>
      <c r="R5" s="581"/>
      <c r="S5" s="509"/>
      <c r="T5" s="510"/>
      <c r="U5" s="583"/>
      <c r="V5" s="584"/>
      <c r="W5" s="116" t="s">
        <v>26</v>
      </c>
      <c r="X5" s="116" t="s">
        <v>29</v>
      </c>
      <c r="Y5" s="117" t="s">
        <v>43</v>
      </c>
      <c r="Z5" s="118" t="s">
        <v>44</v>
      </c>
      <c r="AE5" s="119"/>
    </row>
    <row r="6" spans="1:31" s="114" customFormat="1" ht="105" customHeight="1">
      <c r="A6" s="110" t="s">
        <v>45</v>
      </c>
      <c r="B6" s="145" t="str">
        <f>'รายงาน แบบ สขร.1'!B6</f>
        <v>ครุภัณฑ์ประกอบห้องปฏิบัติการคอมพิวเตอร์ ขนาด 56 ที่นั่ง จำนวน 1 ชุด</v>
      </c>
      <c r="C6" s="231">
        <f>'รายงาน แบบ สขร.1'!C6</f>
        <v>953600</v>
      </c>
      <c r="D6" s="232"/>
      <c r="E6" s="233"/>
      <c r="F6" s="232"/>
      <c r="G6" s="234"/>
      <c r="H6" s="235"/>
      <c r="I6" s="252">
        <v>243116</v>
      </c>
      <c r="J6" s="236">
        <f>C6</f>
        <v>953600</v>
      </c>
      <c r="K6" s="246">
        <f>L6</f>
        <v>243132</v>
      </c>
      <c r="L6" s="247">
        <v>243132</v>
      </c>
      <c r="M6" s="253"/>
      <c r="N6" s="254"/>
      <c r="O6" s="253"/>
      <c r="P6" s="406"/>
      <c r="Q6" s="237"/>
      <c r="R6" s="256"/>
      <c r="S6" s="255"/>
      <c r="T6" s="255"/>
      <c r="U6" s="257"/>
      <c r="V6" s="258"/>
      <c r="W6" s="259"/>
      <c r="X6" s="260"/>
      <c r="Y6" s="261"/>
      <c r="Z6" s="255"/>
    </row>
    <row r="7" spans="1:31" s="114" customFormat="1" ht="46.5" customHeight="1">
      <c r="A7" s="313" t="s">
        <v>46</v>
      </c>
      <c r="B7" s="282" t="str">
        <f>'รายงาน แบบ สขร.1'!B7</f>
        <v>ชุดแหล่งกำเนิดแสงเพื่อศึกษาประสิทธิภาพควอนตัมการดูดกลืนแสงของวัสดุ จำนวน 1 ชุด</v>
      </c>
      <c r="C7" s="283">
        <f>'รายงาน แบบ สขร.1'!C7</f>
        <v>952000</v>
      </c>
      <c r="D7" s="284"/>
      <c r="E7" s="285"/>
      <c r="F7" s="285"/>
      <c r="G7" s="285"/>
      <c r="H7" s="286"/>
      <c r="I7" s="287">
        <v>243090</v>
      </c>
      <c r="J7" s="288">
        <f t="shared" ref="J7:J22" si="0">C7</f>
        <v>952000</v>
      </c>
      <c r="K7" s="289">
        <f t="shared" ref="K7:K19" si="1">L7</f>
        <v>243137</v>
      </c>
      <c r="L7" s="290">
        <v>243137</v>
      </c>
      <c r="M7" s="291">
        <v>243164</v>
      </c>
      <c r="N7" s="492" t="str">
        <f>'รายงาน แบบ สขร.1'!K7</f>
        <v>วท.รย. 01/2566  เลขที่คุมสัญญา 651101005442</v>
      </c>
      <c r="O7" s="291">
        <f>'รายงาน แบบ สขร.1'!$L$7:$L$8</f>
        <v>243207</v>
      </c>
      <c r="P7" s="407">
        <v>243327</v>
      </c>
      <c r="Q7" s="275" t="str">
        <f>U7</f>
        <v>บริษัท สุจิปุลิ เทคโนโลยี จำกัด</v>
      </c>
      <c r="R7" s="276">
        <f>'รายงาน แบบ สขร.1'!I7</f>
        <v>940000</v>
      </c>
      <c r="S7" s="277"/>
      <c r="T7" s="278"/>
      <c r="U7" s="186" t="str">
        <f>'รายงาน แบบ สขร.1'!F7</f>
        <v>บริษัท สุจิปุลิ เทคโนโลยี จำกัด</v>
      </c>
      <c r="V7" s="292">
        <f>'รายงาน แบบ สขร.1'!I7</f>
        <v>940000</v>
      </c>
      <c r="W7" s="293"/>
      <c r="X7" s="294"/>
      <c r="Y7" s="295"/>
      <c r="Z7" s="296"/>
    </row>
    <row r="8" spans="1:31" s="114" customFormat="1" ht="45.75" customHeight="1">
      <c r="A8" s="297"/>
      <c r="B8" s="298"/>
      <c r="C8" s="299"/>
      <c r="D8" s="244"/>
      <c r="E8" s="233"/>
      <c r="F8" s="233"/>
      <c r="G8" s="233"/>
      <c r="H8" s="300"/>
      <c r="I8" s="301"/>
      <c r="J8" s="302"/>
      <c r="K8" s="303"/>
      <c r="L8" s="304"/>
      <c r="M8" s="305"/>
      <c r="N8" s="491" t="s">
        <v>107</v>
      </c>
      <c r="O8" s="305"/>
      <c r="P8" s="408"/>
      <c r="Q8" s="665"/>
      <c r="R8" s="279"/>
      <c r="S8" s="280"/>
      <c r="T8" s="281"/>
      <c r="U8" s="307" t="str">
        <f>'รายงาน แบบ สขร.1'!F8</f>
        <v>บริษัท ออสคอน จำกัด</v>
      </c>
      <c r="V8" s="308">
        <f>'รายงาน แบบ สขร.1'!G8</f>
        <v>1400000</v>
      </c>
      <c r="W8" s="309"/>
      <c r="X8" s="310"/>
      <c r="Y8" s="311"/>
      <c r="Z8" s="312"/>
    </row>
    <row r="9" spans="1:31" s="114" customFormat="1" ht="105" customHeight="1">
      <c r="A9" s="110" t="s">
        <v>47</v>
      </c>
      <c r="B9" s="145" t="str">
        <f>'รายงาน แบบ สขร.1'!B9</f>
        <v>ระบบโสตทัศนูปกรณ์ห้องปฏิบัติการคอมพิวเตอร์ ขนาด 56 ที่นั่ง จำนวน 1 ระบบ</v>
      </c>
      <c r="C9" s="231">
        <f>'รายงาน แบบ สขร.1'!C9</f>
        <v>1429700</v>
      </c>
      <c r="D9" s="244"/>
      <c r="E9" s="233"/>
      <c r="F9" s="234"/>
      <c r="G9" s="234"/>
      <c r="H9" s="235"/>
      <c r="I9" s="252">
        <v>243116</v>
      </c>
      <c r="J9" s="236">
        <f t="shared" si="0"/>
        <v>1429700</v>
      </c>
      <c r="K9" s="246">
        <f t="shared" si="1"/>
        <v>243138</v>
      </c>
      <c r="L9" s="247">
        <v>243138</v>
      </c>
      <c r="M9" s="253"/>
      <c r="N9" s="254"/>
      <c r="O9" s="253"/>
      <c r="P9" s="406"/>
      <c r="Q9" s="237"/>
      <c r="R9" s="262"/>
      <c r="S9" s="255"/>
      <c r="T9" s="255"/>
      <c r="U9" s="257"/>
      <c r="V9" s="258"/>
      <c r="W9" s="263"/>
      <c r="X9" s="264"/>
      <c r="Y9" s="258"/>
      <c r="Z9" s="255"/>
    </row>
    <row r="10" spans="1:31" s="164" customFormat="1" ht="30.75" customHeight="1">
      <c r="A10" s="595" t="s">
        <v>48</v>
      </c>
      <c r="B10" s="532" t="str">
        <f>'รายงาน แบบ สขร.1'!B10</f>
        <v>ครุภัณฑ์ประกอบห้องปฏิบัติการคอมพิวเตอร์ ขนาด 56 ที่นั่ง จำนวน 1 ชุด (ครั้งที่ 2)</v>
      </c>
      <c r="C10" s="283">
        <f>'รายงาน แบบ สขร.1'!C10</f>
        <v>953600</v>
      </c>
      <c r="D10" s="344"/>
      <c r="E10" s="345"/>
      <c r="F10" s="285"/>
      <c r="G10" s="285"/>
      <c r="H10" s="286"/>
      <c r="I10" s="287">
        <v>243116</v>
      </c>
      <c r="J10" s="288">
        <f t="shared" si="0"/>
        <v>953600</v>
      </c>
      <c r="K10" s="289">
        <f t="shared" si="1"/>
        <v>243146</v>
      </c>
      <c r="L10" s="290">
        <v>243146</v>
      </c>
      <c r="M10" s="372"/>
      <c r="N10" s="373">
        <f>'รายงาน แบบ สขร.1'!K10</f>
        <v>0</v>
      </c>
      <c r="O10" s="372"/>
      <c r="P10" s="409"/>
      <c r="Q10" s="375"/>
      <c r="R10" s="376"/>
      <c r="S10" s="374"/>
      <c r="T10" s="374"/>
      <c r="U10" s="472" t="str">
        <f>'รายงาน แบบ สขร.1'!F10</f>
        <v>ห้างหุ้นส่วนจำกัด ไฮเทค ฟิวชั่น</v>
      </c>
      <c r="V10" s="292">
        <f>'รายงาน แบบ สขร.1'!G10</f>
        <v>950000</v>
      </c>
      <c r="W10" s="388"/>
      <c r="X10" s="389"/>
      <c r="Y10" s="390"/>
      <c r="Z10" s="374"/>
    </row>
    <row r="11" spans="1:31" s="164" customFormat="1" ht="30.75" customHeight="1">
      <c r="A11" s="596"/>
      <c r="B11" s="533"/>
      <c r="C11" s="346"/>
      <c r="D11" s="344"/>
      <c r="E11" s="345"/>
      <c r="F11" s="345"/>
      <c r="G11" s="345"/>
      <c r="H11" s="347"/>
      <c r="I11" s="348"/>
      <c r="J11" s="349"/>
      <c r="K11" s="350"/>
      <c r="L11" s="351"/>
      <c r="M11" s="377"/>
      <c r="N11" s="378"/>
      <c r="O11" s="377"/>
      <c r="P11" s="410"/>
      <c r="Q11" s="364"/>
      <c r="R11" s="380"/>
      <c r="S11" s="379"/>
      <c r="T11" s="379"/>
      <c r="U11" s="473" t="str">
        <f>'รายงาน แบบ สขร.1'!F11</f>
        <v>บริษัท เวิลด์ เดคคอเรท แอนด์ เทคโนโลยี่ จำกัด</v>
      </c>
      <c r="V11" s="460">
        <f>'รายงาน แบบ สขร.1'!G11</f>
        <v>916776</v>
      </c>
      <c r="W11" s="391"/>
      <c r="X11" s="392"/>
      <c r="Y11" s="393"/>
      <c r="Z11" s="379"/>
    </row>
    <row r="12" spans="1:31" s="164" customFormat="1" ht="30.75" customHeight="1">
      <c r="A12" s="596"/>
      <c r="B12" s="533"/>
      <c r="C12" s="346"/>
      <c r="D12" s="344"/>
      <c r="E12" s="345"/>
      <c r="F12" s="345"/>
      <c r="G12" s="345"/>
      <c r="H12" s="347"/>
      <c r="I12" s="348"/>
      <c r="J12" s="349"/>
      <c r="K12" s="350"/>
      <c r="L12" s="351"/>
      <c r="M12" s="377"/>
      <c r="N12" s="378"/>
      <c r="O12" s="377"/>
      <c r="P12" s="410"/>
      <c r="Q12" s="364"/>
      <c r="R12" s="380"/>
      <c r="S12" s="379"/>
      <c r="T12" s="379"/>
      <c r="U12" s="473" t="str">
        <f>'รายงาน แบบ สขร.1'!F12</f>
        <v>บริษัท สุทธิธรรมวิชัน จำกัด</v>
      </c>
      <c r="V12" s="460">
        <f>'รายงาน แบบ สขร.1'!G12</f>
        <v>801430</v>
      </c>
      <c r="W12" s="391"/>
      <c r="X12" s="392"/>
      <c r="Y12" s="393"/>
      <c r="Z12" s="379"/>
    </row>
    <row r="13" spans="1:31" s="164" customFormat="1" ht="30.75" customHeight="1">
      <c r="A13" s="596"/>
      <c r="B13" s="533"/>
      <c r="C13" s="346"/>
      <c r="D13" s="344"/>
      <c r="E13" s="345"/>
      <c r="F13" s="345"/>
      <c r="G13" s="345"/>
      <c r="H13" s="347"/>
      <c r="I13" s="348"/>
      <c r="J13" s="349"/>
      <c r="K13" s="350"/>
      <c r="L13" s="351"/>
      <c r="M13" s="377"/>
      <c r="N13" s="378"/>
      <c r="O13" s="377"/>
      <c r="P13" s="410"/>
      <c r="Q13" s="364"/>
      <c r="R13" s="380"/>
      <c r="S13" s="379"/>
      <c r="T13" s="379"/>
      <c r="U13" s="473" t="str">
        <f>'รายงาน แบบ สขร.1'!F13</f>
        <v>บริษัท ณัฐวีณ์(2550) จำกัด</v>
      </c>
      <c r="V13" s="460">
        <f>'รายงาน แบบ สขร.1'!G13</f>
        <v>900000</v>
      </c>
      <c r="W13" s="391"/>
      <c r="X13" s="392"/>
      <c r="Y13" s="393"/>
      <c r="Z13" s="379"/>
    </row>
    <row r="14" spans="1:31" s="164" customFormat="1" ht="30.75" customHeight="1">
      <c r="A14" s="596"/>
      <c r="B14" s="533"/>
      <c r="C14" s="346"/>
      <c r="D14" s="344"/>
      <c r="E14" s="345"/>
      <c r="F14" s="345"/>
      <c r="G14" s="345"/>
      <c r="H14" s="347"/>
      <c r="I14" s="348"/>
      <c r="J14" s="349"/>
      <c r="K14" s="350"/>
      <c r="L14" s="351"/>
      <c r="M14" s="377"/>
      <c r="N14" s="378"/>
      <c r="O14" s="377"/>
      <c r="P14" s="410"/>
      <c r="Q14" s="364"/>
      <c r="R14" s="380"/>
      <c r="S14" s="379"/>
      <c r="T14" s="379"/>
      <c r="U14" s="473" t="str">
        <f>'รายงาน แบบ สขร.1'!F14</f>
        <v>บริษัท ทิพวรรณ์อีเล็คทรอนิค จำกัด</v>
      </c>
      <c r="V14" s="460">
        <f>'รายงาน แบบ สขร.1'!G14</f>
        <v>949000</v>
      </c>
      <c r="W14" s="391"/>
      <c r="X14" s="392"/>
      <c r="Y14" s="393"/>
      <c r="Z14" s="379"/>
    </row>
    <row r="15" spans="1:31" s="164" customFormat="1" ht="30.75" customHeight="1">
      <c r="A15" s="597"/>
      <c r="B15" s="534"/>
      <c r="C15" s="299"/>
      <c r="D15" s="244"/>
      <c r="E15" s="233"/>
      <c r="F15" s="233"/>
      <c r="G15" s="233"/>
      <c r="H15" s="300"/>
      <c r="I15" s="301"/>
      <c r="J15" s="302"/>
      <c r="K15" s="303"/>
      <c r="L15" s="304"/>
      <c r="M15" s="381"/>
      <c r="N15" s="382"/>
      <c r="O15" s="381"/>
      <c r="P15" s="411"/>
      <c r="Q15" s="365"/>
      <c r="R15" s="384"/>
      <c r="S15" s="383"/>
      <c r="T15" s="383"/>
      <c r="U15" s="474" t="str">
        <f>'รายงาน แบบ สขร.1'!F15</f>
        <v>ห้างหุ้นส่วนจำกัดสายสีแก้วสกุล</v>
      </c>
      <c r="V15" s="308">
        <f>'รายงาน แบบ สขร.1'!G15</f>
        <v>599000</v>
      </c>
      <c r="W15" s="394"/>
      <c r="X15" s="395"/>
      <c r="Y15" s="396"/>
      <c r="Z15" s="383"/>
    </row>
    <row r="16" spans="1:31" s="164" customFormat="1" ht="30.75" customHeight="1">
      <c r="A16" s="595" t="s">
        <v>49</v>
      </c>
      <c r="B16" s="532" t="str">
        <f>'รายงาน แบบ สขร.1'!B16</f>
        <v>ระบบโสตทัศนูปกรณ์ห้องปฏิบัติการคอมพิวเตอร์ ขนาด 56 ที่นั่ง จำนวน 1 ระบบ (ครั้งที่ 2)</v>
      </c>
      <c r="C16" s="283">
        <f>'รายงาน แบบ สขร.1'!C16</f>
        <v>1429700</v>
      </c>
      <c r="D16" s="344"/>
      <c r="E16" s="345"/>
      <c r="F16" s="345"/>
      <c r="G16" s="285"/>
      <c r="H16" s="286"/>
      <c r="I16" s="287">
        <v>243116</v>
      </c>
      <c r="J16" s="288">
        <f t="shared" si="0"/>
        <v>1429700</v>
      </c>
      <c r="K16" s="289">
        <f t="shared" si="1"/>
        <v>243154</v>
      </c>
      <c r="L16" s="290">
        <v>243154</v>
      </c>
      <c r="M16" s="372"/>
      <c r="N16" s="373">
        <f>'รายงาน แบบ สขร.1'!K16</f>
        <v>0</v>
      </c>
      <c r="O16" s="372"/>
      <c r="P16" s="409"/>
      <c r="Q16" s="363"/>
      <c r="R16" s="385"/>
      <c r="S16" s="374"/>
      <c r="T16" s="374"/>
      <c r="U16" s="472" t="str">
        <f>'รายงาน แบบ สขร.1'!F16</f>
        <v>บริษัท ซี เอ็ม บี รัชดา เซลล์ จำกัด</v>
      </c>
      <c r="V16" s="292">
        <f>'รายงาน แบบ สขร.1'!G16</f>
        <v>1425000</v>
      </c>
      <c r="W16" s="397"/>
      <c r="X16" s="398"/>
      <c r="Y16" s="399"/>
      <c r="Z16" s="374"/>
    </row>
    <row r="17" spans="1:27" s="164" customFormat="1" ht="30.75" customHeight="1">
      <c r="A17" s="596"/>
      <c r="B17" s="533"/>
      <c r="C17" s="346"/>
      <c r="D17" s="344"/>
      <c r="E17" s="345"/>
      <c r="F17" s="345"/>
      <c r="G17" s="345"/>
      <c r="H17" s="347"/>
      <c r="I17" s="348"/>
      <c r="J17" s="349"/>
      <c r="K17" s="350"/>
      <c r="L17" s="351"/>
      <c r="M17" s="377"/>
      <c r="N17" s="378"/>
      <c r="O17" s="377"/>
      <c r="P17" s="410"/>
      <c r="Q17" s="364"/>
      <c r="R17" s="386"/>
      <c r="S17" s="379"/>
      <c r="T17" s="379"/>
      <c r="U17" s="473" t="str">
        <f>'รายงาน แบบ สขร.1'!F17</f>
        <v>บริษัท เท็น อินทีเกรดเต็ด ซิสเต็ม (ประเทศไทย) จำกัด</v>
      </c>
      <c r="V17" s="460">
        <f>'รายงาน แบบ สขร.1'!G17</f>
        <v>1358900</v>
      </c>
      <c r="W17" s="400"/>
      <c r="X17" s="401"/>
      <c r="Y17" s="402"/>
      <c r="Z17" s="379"/>
    </row>
    <row r="18" spans="1:27" s="164" customFormat="1" ht="30.75" customHeight="1">
      <c r="A18" s="597"/>
      <c r="B18" s="534"/>
      <c r="C18" s="299"/>
      <c r="D18" s="244"/>
      <c r="E18" s="233"/>
      <c r="F18" s="233"/>
      <c r="G18" s="233"/>
      <c r="H18" s="300"/>
      <c r="I18" s="301"/>
      <c r="J18" s="302"/>
      <c r="K18" s="303"/>
      <c r="L18" s="304"/>
      <c r="M18" s="381"/>
      <c r="N18" s="382"/>
      <c r="O18" s="381"/>
      <c r="P18" s="411"/>
      <c r="Q18" s="365"/>
      <c r="R18" s="387"/>
      <c r="S18" s="383"/>
      <c r="T18" s="383"/>
      <c r="U18" s="474" t="str">
        <f>'รายงาน แบบ สขร.1'!F18</f>
        <v>บริษัท ทิพวรรณ์อีเล็คทรอนิค จำกัด</v>
      </c>
      <c r="V18" s="308">
        <f>'รายงาน แบบ สขร.1'!G18</f>
        <v>1390000</v>
      </c>
      <c r="W18" s="403"/>
      <c r="X18" s="404"/>
      <c r="Y18" s="405"/>
      <c r="Z18" s="383"/>
    </row>
    <row r="19" spans="1:27" s="114" customFormat="1" ht="42" hidden="1">
      <c r="A19" s="110" t="s">
        <v>50</v>
      </c>
      <c r="B19" s="145" t="str">
        <f>'รายงาน แบบ สขร.1'!B19</f>
        <v>ปรับปรุงห้องปฏิบัติการคอมพิวเตอร์ ขนาด 56 ที่นั่ง จำนวน 1 งาน</v>
      </c>
      <c r="C19" s="231">
        <f>'รายงาน แบบ สขร.1'!C19</f>
        <v>3307900</v>
      </c>
      <c r="D19" s="232"/>
      <c r="E19" s="233"/>
      <c r="F19" s="232"/>
      <c r="G19" s="234"/>
      <c r="H19" s="235"/>
      <c r="I19" s="252">
        <v>243117</v>
      </c>
      <c r="J19" s="236">
        <f t="shared" si="0"/>
        <v>3307900</v>
      </c>
      <c r="K19" s="246">
        <f t="shared" si="1"/>
        <v>243155</v>
      </c>
      <c r="L19" s="247">
        <v>243155</v>
      </c>
      <c r="M19" s="144"/>
      <c r="N19" s="238">
        <f>'รายงาน แบบ สขร.1'!K19</f>
        <v>0</v>
      </c>
      <c r="O19" s="144"/>
      <c r="P19" s="412"/>
      <c r="Q19" s="142" t="str">
        <f>'รายงาน แบบ สขร.1'!F19</f>
        <v>ห้างหุ้นส่วนจำกัด ว.เทพมงคล (วีทีเอ็ม)</v>
      </c>
      <c r="R19" s="240">
        <f>'รายงาน แบบ สขร.1'!G19</f>
        <v>3189000</v>
      </c>
      <c r="S19" s="239"/>
      <c r="T19" s="239"/>
      <c r="U19" s="241" t="str">
        <f>'รายงาน แบบ สขร.1'!F19</f>
        <v>ห้างหุ้นส่วนจำกัด ว.เทพมงคล (วีทีเอ็ม)</v>
      </c>
      <c r="V19" s="242">
        <f>'รายงาน แบบ สขร.1'!G19</f>
        <v>3189000</v>
      </c>
      <c r="W19" s="113"/>
      <c r="X19" s="245"/>
      <c r="Y19" s="243">
        <f t="shared" ref="Y19" si="2">V19</f>
        <v>3189000</v>
      </c>
      <c r="Z19" s="239"/>
    </row>
    <row r="20" spans="1:27" s="114" customFormat="1" ht="90.75" customHeight="1">
      <c r="A20" s="110" t="s">
        <v>50</v>
      </c>
      <c r="B20" s="145" t="str">
        <f>'รายงาน แบบ สขร.1'!B22</f>
        <v>ชุดเครื่องวัดค่าสีของน้ำในหน่วย ADMI จำนวน 1 ชุด</v>
      </c>
      <c r="C20" s="231">
        <f>'รายงาน แบบ สขร.1'!C22</f>
        <v>499700</v>
      </c>
      <c r="D20" s="232"/>
      <c r="E20" s="233"/>
      <c r="F20" s="232"/>
      <c r="G20" s="234"/>
      <c r="H20" s="235"/>
      <c r="I20" s="252">
        <v>243089</v>
      </c>
      <c r="J20" s="236">
        <f t="shared" si="0"/>
        <v>499700</v>
      </c>
      <c r="K20" s="319"/>
      <c r="L20" s="253"/>
      <c r="M20" s="247">
        <v>243222</v>
      </c>
      <c r="N20" s="113" t="s">
        <v>80</v>
      </c>
      <c r="O20" s="144">
        <v>243222</v>
      </c>
      <c r="P20" s="412">
        <v>243320</v>
      </c>
      <c r="Q20" s="142" t="s">
        <v>82</v>
      </c>
      <c r="R20" s="240">
        <v>499690</v>
      </c>
      <c r="S20" s="239"/>
      <c r="T20" s="239"/>
      <c r="U20" s="241" t="str">
        <f>Q20</f>
        <v>บริษัท เอบี ซายเอกซ์ (ประเทศไทย) จำกัด</v>
      </c>
      <c r="V20" s="242">
        <f>R20</f>
        <v>499690</v>
      </c>
      <c r="W20" s="113"/>
      <c r="X20" s="245"/>
      <c r="Y20" s="243"/>
      <c r="Z20" s="239"/>
      <c r="AA20" s="164"/>
    </row>
    <row r="21" spans="1:27" s="114" customFormat="1" ht="90.75" customHeight="1">
      <c r="A21" s="110" t="s">
        <v>62</v>
      </c>
      <c r="B21" s="145" t="str">
        <f>'รายงาน แบบ สขร.1'!B23</f>
        <v>ชุดควบคุมอัตราการไหลของก๊าซแบบลูกลอย จำนวน 1 ชุด</v>
      </c>
      <c r="C21" s="231">
        <f>'รายงาน แบบ สขร.1'!C23</f>
        <v>359600</v>
      </c>
      <c r="D21" s="232"/>
      <c r="E21" s="233"/>
      <c r="F21" s="232"/>
      <c r="G21" s="234"/>
      <c r="H21" s="235"/>
      <c r="I21" s="252">
        <v>243095</v>
      </c>
      <c r="J21" s="236">
        <f t="shared" si="0"/>
        <v>359600</v>
      </c>
      <c r="K21" s="319"/>
      <c r="L21" s="253"/>
      <c r="M21" s="247">
        <v>243222</v>
      </c>
      <c r="N21" s="113" t="s">
        <v>81</v>
      </c>
      <c r="O21" s="144">
        <v>243222</v>
      </c>
      <c r="P21" s="412">
        <v>243320</v>
      </c>
      <c r="Q21" s="142" t="s">
        <v>83</v>
      </c>
      <c r="R21" s="240">
        <v>359520</v>
      </c>
      <c r="S21" s="239"/>
      <c r="T21" s="239"/>
      <c r="U21" s="241" t="str">
        <f>Q21</f>
        <v>บริษัท เอ.เอ็ม.เอช. (ประเทศไทย) จำกัด</v>
      </c>
      <c r="V21" s="242">
        <f>R21</f>
        <v>359520</v>
      </c>
      <c r="W21" s="113"/>
      <c r="X21" s="245"/>
      <c r="Y21" s="243"/>
      <c r="Z21" s="239"/>
      <c r="AA21" s="164"/>
    </row>
    <row r="22" spans="1:27" s="114" customFormat="1" ht="32.25" customHeight="1">
      <c r="A22" s="595" t="s">
        <v>63</v>
      </c>
      <c r="B22" s="508" t="str">
        <f>'รายงาน แบบ สขร.1'!B24</f>
        <v>ครุภัณฑ์ประกอบห้องปฏิบัติการคอมพิวเตอร์ ขนาด 56 ที่นั่ง จำนวน 1 ชุด (ครั้งที่ 3)</v>
      </c>
      <c r="C22" s="620">
        <f>'รายงาน แบบ สขร.1'!C24</f>
        <v>953600</v>
      </c>
      <c r="D22" s="623"/>
      <c r="E22" s="626"/>
      <c r="F22" s="623"/>
      <c r="G22" s="626"/>
      <c r="H22" s="632"/>
      <c r="I22" s="635">
        <v>243213</v>
      </c>
      <c r="J22" s="580">
        <f t="shared" si="0"/>
        <v>953600</v>
      </c>
      <c r="K22" s="642">
        <v>243237</v>
      </c>
      <c r="L22" s="645">
        <v>243237</v>
      </c>
      <c r="M22" s="629">
        <v>243271</v>
      </c>
      <c r="N22" s="492" t="s">
        <v>87</v>
      </c>
      <c r="O22" s="629">
        <v>243293</v>
      </c>
      <c r="P22" s="639">
        <v>243443</v>
      </c>
      <c r="Q22" s="452" t="str">
        <f>'รายงาน แบบ สขร.1'!H24</f>
        <v>ห้างหุ้นส่วนจำกัด ไทย โปรเกรส</v>
      </c>
      <c r="R22" s="453">
        <f>'รายงาน แบบ สขร.1'!I24</f>
        <v>262150</v>
      </c>
      <c r="S22" s="454"/>
      <c r="T22" s="454"/>
      <c r="U22" s="475" t="s">
        <v>86</v>
      </c>
      <c r="V22" s="479">
        <v>262150</v>
      </c>
      <c r="W22" s="455"/>
      <c r="X22" s="456"/>
      <c r="Y22" s="295"/>
      <c r="Z22" s="454"/>
      <c r="AA22" s="164"/>
    </row>
    <row r="23" spans="1:27" s="114" customFormat="1" ht="32.25" customHeight="1">
      <c r="A23" s="596"/>
      <c r="B23" s="509"/>
      <c r="C23" s="621"/>
      <c r="D23" s="624"/>
      <c r="E23" s="627"/>
      <c r="F23" s="624"/>
      <c r="G23" s="627"/>
      <c r="H23" s="633"/>
      <c r="I23" s="636"/>
      <c r="J23" s="581"/>
      <c r="K23" s="643"/>
      <c r="L23" s="646"/>
      <c r="M23" s="630"/>
      <c r="N23" s="493" t="s">
        <v>104</v>
      </c>
      <c r="O23" s="630"/>
      <c r="P23" s="640"/>
      <c r="Q23" s="457"/>
      <c r="R23" s="458"/>
      <c r="S23" s="459"/>
      <c r="T23" s="459"/>
      <c r="U23" s="476" t="s">
        <v>95</v>
      </c>
      <c r="V23" s="480">
        <v>595000</v>
      </c>
      <c r="W23" s="461"/>
      <c r="X23" s="462"/>
      <c r="Y23" s="463"/>
      <c r="Z23" s="459"/>
      <c r="AA23" s="164"/>
    </row>
    <row r="24" spans="1:27" s="114" customFormat="1" ht="32.25" customHeight="1">
      <c r="A24" s="596"/>
      <c r="B24" s="509"/>
      <c r="C24" s="621"/>
      <c r="D24" s="624"/>
      <c r="E24" s="627"/>
      <c r="F24" s="624"/>
      <c r="G24" s="627"/>
      <c r="H24" s="633"/>
      <c r="I24" s="636"/>
      <c r="J24" s="581"/>
      <c r="K24" s="643"/>
      <c r="L24" s="646"/>
      <c r="M24" s="630"/>
      <c r="N24" s="664" t="s">
        <v>106</v>
      </c>
      <c r="O24" s="630"/>
      <c r="P24" s="640"/>
      <c r="Q24" s="457"/>
      <c r="R24" s="458"/>
      <c r="S24" s="459"/>
      <c r="T24" s="459"/>
      <c r="U24" s="476" t="s">
        <v>69</v>
      </c>
      <c r="V24" s="480">
        <v>895269</v>
      </c>
      <c r="W24" s="461"/>
      <c r="X24" s="462"/>
      <c r="Y24" s="463"/>
      <c r="Z24" s="459"/>
      <c r="AA24" s="164"/>
    </row>
    <row r="25" spans="1:27" s="114" customFormat="1" ht="32.25" customHeight="1">
      <c r="A25" s="596"/>
      <c r="B25" s="509"/>
      <c r="C25" s="621"/>
      <c r="D25" s="624"/>
      <c r="E25" s="627"/>
      <c r="F25" s="624"/>
      <c r="G25" s="627"/>
      <c r="H25" s="633"/>
      <c r="I25" s="636"/>
      <c r="J25" s="581"/>
      <c r="K25" s="643"/>
      <c r="L25" s="646"/>
      <c r="M25" s="630"/>
      <c r="N25" s="664"/>
      <c r="O25" s="630"/>
      <c r="P25" s="640"/>
      <c r="Q25" s="457"/>
      <c r="R25" s="458"/>
      <c r="S25" s="459"/>
      <c r="T25" s="459"/>
      <c r="U25" s="476" t="s">
        <v>68</v>
      </c>
      <c r="V25" s="480">
        <v>915000</v>
      </c>
      <c r="W25" s="461"/>
      <c r="X25" s="462"/>
      <c r="Y25" s="463"/>
      <c r="Z25" s="459"/>
      <c r="AA25" s="164"/>
    </row>
    <row r="26" spans="1:27" s="114" customFormat="1" ht="32.25" customHeight="1">
      <c r="A26" s="596"/>
      <c r="B26" s="509"/>
      <c r="C26" s="621"/>
      <c r="D26" s="624"/>
      <c r="E26" s="627"/>
      <c r="F26" s="624"/>
      <c r="G26" s="627"/>
      <c r="H26" s="633"/>
      <c r="I26" s="636"/>
      <c r="J26" s="581"/>
      <c r="K26" s="643"/>
      <c r="L26" s="646"/>
      <c r="M26" s="630"/>
      <c r="N26" s="493"/>
      <c r="O26" s="630"/>
      <c r="P26" s="640"/>
      <c r="Q26" s="457"/>
      <c r="R26" s="458"/>
      <c r="S26" s="459"/>
      <c r="T26" s="459"/>
      <c r="U26" s="477" t="s">
        <v>71</v>
      </c>
      <c r="V26" s="481">
        <v>918381</v>
      </c>
      <c r="W26" s="461"/>
      <c r="X26" s="462"/>
      <c r="Y26" s="463"/>
      <c r="Z26" s="459"/>
      <c r="AA26" s="164"/>
    </row>
    <row r="27" spans="1:27" s="114" customFormat="1" ht="32.25" customHeight="1">
      <c r="A27" s="597"/>
      <c r="B27" s="510"/>
      <c r="C27" s="622"/>
      <c r="D27" s="625"/>
      <c r="E27" s="628"/>
      <c r="F27" s="625"/>
      <c r="G27" s="628"/>
      <c r="H27" s="634"/>
      <c r="I27" s="637"/>
      <c r="J27" s="638"/>
      <c r="K27" s="644"/>
      <c r="L27" s="647"/>
      <c r="M27" s="631"/>
      <c r="N27" s="494"/>
      <c r="O27" s="631"/>
      <c r="P27" s="641"/>
      <c r="Q27" s="464"/>
      <c r="R27" s="465"/>
      <c r="S27" s="466"/>
      <c r="T27" s="466"/>
      <c r="U27" s="478" t="s">
        <v>85</v>
      </c>
      <c r="V27" s="482">
        <v>936036</v>
      </c>
      <c r="W27" s="467"/>
      <c r="X27" s="468"/>
      <c r="Y27" s="469"/>
      <c r="Z27" s="466"/>
      <c r="AA27" s="164"/>
    </row>
    <row r="28" spans="1:27" s="114" customFormat="1" ht="32.25" customHeight="1">
      <c r="A28" s="595" t="s">
        <v>75</v>
      </c>
      <c r="B28" s="508" t="str">
        <f>'รายงาน แบบ สขร.1'!B30</f>
        <v>ระบบโสตทัศนูปกรณ์ห้องปฏิบัติการคอมพิวเตอร์ ขนาด 56 ที่นั่ง จำนวน 1 ระบบ (ครั้งที่ 3)</v>
      </c>
      <c r="C28" s="620">
        <f>'รายงาน แบบ สขร.1'!C30</f>
        <v>1429700</v>
      </c>
      <c r="D28" s="623"/>
      <c r="E28" s="626"/>
      <c r="F28" s="623"/>
      <c r="G28" s="626"/>
      <c r="H28" s="632"/>
      <c r="I28" s="635">
        <v>243243</v>
      </c>
      <c r="J28" s="580">
        <v>1428985</v>
      </c>
      <c r="K28" s="642">
        <v>243243</v>
      </c>
      <c r="L28" s="645">
        <v>243243</v>
      </c>
      <c r="M28" s="629">
        <v>243272</v>
      </c>
      <c r="N28" s="492" t="s">
        <v>90</v>
      </c>
      <c r="O28" s="291">
        <v>243293</v>
      </c>
      <c r="P28" s="407">
        <v>243443</v>
      </c>
      <c r="Q28" s="452" t="str">
        <f>'รายงาน แบบ สขร.1'!H30</f>
        <v>บริษัท ทิพวรรณ์อีเล็คทรอนิค จำกัด</v>
      </c>
      <c r="R28" s="453">
        <f>'รายงาน แบบ สขร.1'!I30</f>
        <v>1287500</v>
      </c>
      <c r="S28" s="454"/>
      <c r="T28" s="454"/>
      <c r="U28" s="483" t="s">
        <v>68</v>
      </c>
      <c r="V28" s="484">
        <v>1287500</v>
      </c>
      <c r="W28" s="455"/>
      <c r="X28" s="456"/>
      <c r="Y28" s="295"/>
      <c r="Z28" s="454"/>
      <c r="AA28" s="164"/>
    </row>
    <row r="29" spans="1:27" s="114" customFormat="1" ht="32.25" customHeight="1">
      <c r="A29" s="596"/>
      <c r="B29" s="509"/>
      <c r="C29" s="621"/>
      <c r="D29" s="624"/>
      <c r="E29" s="627"/>
      <c r="F29" s="624"/>
      <c r="G29" s="627"/>
      <c r="H29" s="633"/>
      <c r="I29" s="636"/>
      <c r="J29" s="581"/>
      <c r="K29" s="643"/>
      <c r="L29" s="646"/>
      <c r="M29" s="630"/>
      <c r="N29" s="493" t="s">
        <v>104</v>
      </c>
      <c r="O29" s="470"/>
      <c r="P29" s="471"/>
      <c r="Q29" s="457"/>
      <c r="R29" s="458"/>
      <c r="S29" s="459"/>
      <c r="T29" s="459"/>
      <c r="U29" s="485" t="s">
        <v>89</v>
      </c>
      <c r="V29" s="486">
        <v>1289900</v>
      </c>
      <c r="W29" s="461"/>
      <c r="X29" s="462"/>
      <c r="Y29" s="463"/>
      <c r="Z29" s="459"/>
      <c r="AA29" s="164"/>
    </row>
    <row r="30" spans="1:27" s="114" customFormat="1" ht="32.25" customHeight="1">
      <c r="A30" s="596"/>
      <c r="B30" s="509"/>
      <c r="C30" s="621"/>
      <c r="D30" s="624"/>
      <c r="E30" s="627"/>
      <c r="F30" s="624"/>
      <c r="G30" s="627"/>
      <c r="H30" s="633"/>
      <c r="I30" s="636"/>
      <c r="J30" s="581"/>
      <c r="K30" s="643"/>
      <c r="L30" s="646"/>
      <c r="M30" s="630"/>
      <c r="N30" s="664" t="s">
        <v>105</v>
      </c>
      <c r="O30" s="470"/>
      <c r="P30" s="471"/>
      <c r="Q30" s="457"/>
      <c r="R30" s="458"/>
      <c r="S30" s="459"/>
      <c r="T30" s="459"/>
      <c r="U30" s="485" t="s">
        <v>67</v>
      </c>
      <c r="V30" s="486">
        <v>1348200</v>
      </c>
      <c r="W30" s="461"/>
      <c r="X30" s="462"/>
      <c r="Y30" s="463"/>
      <c r="Z30" s="459"/>
      <c r="AA30" s="164"/>
    </row>
    <row r="31" spans="1:27" s="114" customFormat="1" ht="32.25" customHeight="1" thickBot="1">
      <c r="A31" s="597"/>
      <c r="B31" s="510"/>
      <c r="C31" s="622"/>
      <c r="D31" s="625"/>
      <c r="E31" s="628"/>
      <c r="F31" s="625"/>
      <c r="G31" s="628"/>
      <c r="H31" s="634"/>
      <c r="I31" s="637"/>
      <c r="J31" s="638"/>
      <c r="K31" s="644"/>
      <c r="L31" s="647"/>
      <c r="M31" s="631"/>
      <c r="N31" s="306"/>
      <c r="O31" s="305"/>
      <c r="P31" s="408"/>
      <c r="Q31" s="464"/>
      <c r="R31" s="465"/>
      <c r="S31" s="466"/>
      <c r="T31" s="466"/>
      <c r="U31" s="487" t="s">
        <v>88</v>
      </c>
      <c r="V31" s="488">
        <v>1399875</v>
      </c>
      <c r="W31" s="467"/>
      <c r="X31" s="468"/>
      <c r="Y31" s="469"/>
      <c r="Z31" s="466"/>
      <c r="AA31" s="164"/>
    </row>
    <row r="32" spans="1:27" s="114" customFormat="1" ht="46.5" customHeight="1">
      <c r="A32" s="165"/>
      <c r="B32" s="166"/>
      <c r="C32" s="167"/>
      <c r="D32" s="168"/>
      <c r="E32" s="162"/>
      <c r="F32" s="162"/>
      <c r="G32" s="162"/>
      <c r="H32" s="162"/>
      <c r="I32" s="249"/>
      <c r="J32" s="170"/>
      <c r="K32" s="248"/>
      <c r="L32" s="249"/>
      <c r="M32" s="249"/>
      <c r="N32" s="164"/>
      <c r="O32" s="249"/>
      <c r="P32" s="249"/>
      <c r="Q32" s="120"/>
      <c r="R32" s="171"/>
      <c r="S32" s="169"/>
      <c r="T32" s="169"/>
      <c r="W32" s="172"/>
      <c r="X32" s="173"/>
      <c r="Y32" s="176"/>
      <c r="Z32" s="175"/>
      <c r="AA32" s="164"/>
    </row>
    <row r="33" spans="1:27" s="114" customFormat="1" ht="46.5" customHeight="1">
      <c r="A33" s="165"/>
      <c r="B33" s="166"/>
      <c r="C33" s="167"/>
      <c r="D33" s="161"/>
      <c r="E33" s="162"/>
      <c r="F33" s="161"/>
      <c r="G33" s="162"/>
      <c r="H33" s="162"/>
      <c r="I33" s="249"/>
      <c r="J33" s="170"/>
      <c r="K33" s="248"/>
      <c r="L33" s="249"/>
      <c r="M33" s="249"/>
      <c r="N33" s="164"/>
      <c r="O33" s="249"/>
      <c r="P33" s="249"/>
      <c r="Q33" s="120"/>
      <c r="R33" s="171"/>
      <c r="S33" s="175"/>
      <c r="T33" s="175"/>
      <c r="U33" s="120"/>
      <c r="V33" s="120"/>
      <c r="W33" s="163"/>
      <c r="X33" s="173"/>
      <c r="Y33" s="174"/>
      <c r="Z33" s="175"/>
      <c r="AA33" s="164"/>
    </row>
    <row r="34" spans="1:27" s="114" customFormat="1" ht="46.5" customHeight="1">
      <c r="A34" s="177"/>
      <c r="B34" s="166"/>
      <c r="C34" s="178"/>
      <c r="D34" s="161"/>
      <c r="E34" s="162"/>
      <c r="F34" s="161"/>
      <c r="G34" s="162"/>
      <c r="H34" s="162"/>
      <c r="I34" s="249"/>
      <c r="J34" s="170"/>
      <c r="K34" s="248"/>
      <c r="L34" s="249"/>
      <c r="M34" s="249"/>
      <c r="N34" s="164"/>
      <c r="O34" s="249"/>
      <c r="P34" s="249"/>
      <c r="Q34" s="120"/>
      <c r="R34" s="170"/>
      <c r="S34" s="175"/>
      <c r="T34" s="175"/>
      <c r="U34" s="120"/>
      <c r="V34" s="120"/>
      <c r="W34" s="163"/>
      <c r="X34" s="161"/>
      <c r="Y34" s="179"/>
      <c r="Z34" s="175"/>
      <c r="AA34" s="164"/>
    </row>
    <row r="35" spans="1:27" s="114" customFormat="1" ht="46.5" customHeight="1">
      <c r="A35" s="177"/>
      <c r="B35" s="166"/>
      <c r="C35" s="178"/>
      <c r="D35" s="168"/>
      <c r="E35" s="162"/>
      <c r="F35" s="162"/>
      <c r="G35" s="162"/>
      <c r="H35" s="162"/>
      <c r="I35" s="249"/>
      <c r="J35" s="180"/>
      <c r="K35" s="248"/>
      <c r="L35" s="249"/>
      <c r="M35" s="249"/>
      <c r="N35" s="164"/>
      <c r="O35" s="249"/>
      <c r="P35" s="249"/>
      <c r="Q35" s="120"/>
      <c r="R35" s="180"/>
      <c r="S35" s="164"/>
      <c r="T35" s="164"/>
      <c r="U35" s="120"/>
      <c r="V35" s="120"/>
      <c r="W35" s="172"/>
      <c r="X35" s="164"/>
      <c r="Y35" s="164"/>
      <c r="Z35" s="164"/>
      <c r="AA35" s="164"/>
    </row>
    <row r="36" spans="1:27" s="114" customFormat="1" ht="46.5" customHeight="1">
      <c r="A36" s="177"/>
      <c r="B36" s="166"/>
      <c r="C36" s="178"/>
      <c r="D36" s="168"/>
      <c r="E36" s="162"/>
      <c r="F36" s="162"/>
      <c r="G36" s="162"/>
      <c r="H36" s="162"/>
      <c r="I36" s="249"/>
      <c r="J36" s="180"/>
      <c r="K36" s="248"/>
      <c r="L36" s="249"/>
      <c r="M36" s="249"/>
      <c r="N36" s="164"/>
      <c r="O36" s="249"/>
      <c r="P36" s="249"/>
      <c r="Q36" s="120"/>
      <c r="R36" s="180"/>
      <c r="S36" s="164"/>
      <c r="T36" s="164"/>
      <c r="U36" s="120"/>
      <c r="V36" s="120"/>
      <c r="W36" s="172"/>
      <c r="X36" s="164"/>
      <c r="Y36" s="164"/>
      <c r="Z36" s="164"/>
      <c r="AA36" s="164"/>
    </row>
    <row r="37" spans="1:27" s="114" customFormat="1" ht="46.5" customHeight="1">
      <c r="A37" s="177"/>
      <c r="B37" s="166"/>
      <c r="C37" s="178"/>
      <c r="D37" s="168"/>
      <c r="E37" s="162"/>
      <c r="F37" s="162"/>
      <c r="G37" s="162"/>
      <c r="H37" s="162"/>
      <c r="I37" s="249"/>
      <c r="J37" s="180"/>
      <c r="K37" s="248"/>
      <c r="L37" s="249"/>
      <c r="M37" s="249"/>
      <c r="N37" s="164"/>
      <c r="O37" s="249"/>
      <c r="P37" s="249"/>
      <c r="Q37" s="120"/>
      <c r="R37" s="180"/>
      <c r="S37" s="164"/>
      <c r="T37" s="164"/>
      <c r="U37" s="120"/>
      <c r="V37" s="120"/>
      <c r="W37" s="172"/>
      <c r="X37" s="164"/>
      <c r="Y37" s="164"/>
      <c r="Z37" s="164"/>
      <c r="AA37" s="164"/>
    </row>
    <row r="38" spans="1:27" s="114" customFormat="1" ht="46.5" customHeight="1">
      <c r="A38" s="177"/>
      <c r="B38" s="166"/>
      <c r="C38" s="178"/>
      <c r="D38" s="168"/>
      <c r="E38" s="162"/>
      <c r="F38" s="162"/>
      <c r="G38" s="162"/>
      <c r="H38" s="162"/>
      <c r="I38" s="249"/>
      <c r="J38" s="180"/>
      <c r="K38" s="248"/>
      <c r="L38" s="249"/>
      <c r="M38" s="249"/>
      <c r="N38" s="164"/>
      <c r="O38" s="249"/>
      <c r="P38" s="249"/>
      <c r="Q38" s="120"/>
      <c r="R38" s="180"/>
      <c r="S38" s="164"/>
      <c r="T38" s="181"/>
      <c r="U38" s="120"/>
      <c r="V38" s="120"/>
      <c r="W38" s="172"/>
      <c r="X38" s="164"/>
      <c r="Y38" s="164"/>
      <c r="Z38" s="164"/>
      <c r="AA38" s="164"/>
    </row>
    <row r="39" spans="1:27" s="114" customFormat="1" ht="46.5" customHeight="1">
      <c r="A39" s="177"/>
      <c r="B39" s="166"/>
      <c r="C39" s="178"/>
      <c r="D39" s="168"/>
      <c r="E39" s="162"/>
      <c r="F39" s="162"/>
      <c r="G39" s="162"/>
      <c r="H39" s="162"/>
      <c r="I39" s="249"/>
      <c r="J39" s="180"/>
      <c r="K39" s="248"/>
      <c r="L39" s="249"/>
      <c r="M39" s="249"/>
      <c r="N39" s="164"/>
      <c r="O39" s="249"/>
      <c r="P39" s="249"/>
      <c r="Q39" s="120"/>
      <c r="R39" s="180"/>
      <c r="S39" s="164"/>
      <c r="T39" s="181"/>
      <c r="U39" s="120"/>
      <c r="V39" s="120"/>
      <c r="W39" s="172"/>
      <c r="X39" s="164"/>
      <c r="Y39" s="164"/>
      <c r="Z39" s="164"/>
      <c r="AA39" s="164"/>
    </row>
    <row r="40" spans="1:27" s="114" customFormat="1" ht="46.5" customHeight="1">
      <c r="A40" s="177"/>
      <c r="B40" s="166"/>
      <c r="C40" s="178"/>
      <c r="D40" s="168"/>
      <c r="E40" s="162"/>
      <c r="F40" s="162"/>
      <c r="G40" s="162"/>
      <c r="H40" s="162"/>
      <c r="I40" s="249"/>
      <c r="J40" s="180"/>
      <c r="K40" s="248"/>
      <c r="L40" s="249"/>
      <c r="M40" s="249"/>
      <c r="N40" s="164"/>
      <c r="O40" s="249"/>
      <c r="P40" s="249"/>
      <c r="Q40" s="120"/>
      <c r="R40" s="180"/>
      <c r="S40" s="164"/>
      <c r="T40" s="181"/>
      <c r="U40" s="120"/>
      <c r="V40" s="120"/>
      <c r="W40" s="172"/>
      <c r="X40" s="164"/>
      <c r="Y40" s="164"/>
      <c r="Z40" s="164"/>
      <c r="AA40" s="164"/>
    </row>
    <row r="41" spans="1:27" s="114" customFormat="1" ht="46.5" customHeight="1">
      <c r="A41" s="177"/>
      <c r="B41" s="120"/>
      <c r="C41" s="182"/>
      <c r="D41" s="168"/>
      <c r="E41" s="162"/>
      <c r="F41" s="162"/>
      <c r="G41" s="162"/>
      <c r="H41" s="162"/>
      <c r="I41" s="249"/>
      <c r="J41" s="180"/>
      <c r="K41" s="248"/>
      <c r="L41" s="249"/>
      <c r="M41" s="249"/>
      <c r="N41" s="164"/>
      <c r="O41" s="249"/>
      <c r="P41" s="249"/>
      <c r="Q41" s="120"/>
      <c r="R41" s="180"/>
      <c r="S41" s="164"/>
      <c r="T41" s="181"/>
      <c r="U41" s="120"/>
      <c r="V41" s="120"/>
      <c r="W41" s="172"/>
      <c r="X41" s="164"/>
      <c r="Y41" s="164"/>
      <c r="Z41" s="164"/>
      <c r="AA41" s="164"/>
    </row>
    <row r="42" spans="1:27" s="114" customFormat="1" ht="46.5" customHeight="1">
      <c r="A42" s="177"/>
      <c r="B42" s="120"/>
      <c r="C42" s="182"/>
      <c r="D42" s="168"/>
      <c r="E42" s="162"/>
      <c r="F42" s="162"/>
      <c r="G42" s="162"/>
      <c r="H42" s="162"/>
      <c r="I42" s="249"/>
      <c r="J42" s="180"/>
      <c r="K42" s="248"/>
      <c r="L42" s="249"/>
      <c r="M42" s="249"/>
      <c r="N42" s="164"/>
      <c r="O42" s="249"/>
      <c r="P42" s="249"/>
      <c r="Q42" s="120"/>
      <c r="R42" s="180"/>
      <c r="S42" s="164"/>
      <c r="T42" s="181"/>
      <c r="U42" s="120"/>
      <c r="V42" s="120"/>
      <c r="W42" s="172"/>
      <c r="X42" s="164"/>
      <c r="Y42" s="164"/>
      <c r="Z42" s="164"/>
      <c r="AA42" s="164"/>
    </row>
    <row r="43" spans="1:27" s="114" customFormat="1" ht="46.5" customHeight="1">
      <c r="A43" s="177"/>
      <c r="B43" s="120"/>
      <c r="C43" s="182"/>
      <c r="D43" s="168"/>
      <c r="E43" s="162"/>
      <c r="F43" s="162"/>
      <c r="G43" s="162"/>
      <c r="H43" s="162"/>
      <c r="I43" s="249"/>
      <c r="J43" s="180"/>
      <c r="K43" s="248"/>
      <c r="L43" s="249"/>
      <c r="M43" s="249"/>
      <c r="N43" s="164"/>
      <c r="O43" s="249"/>
      <c r="P43" s="249"/>
      <c r="Q43" s="120"/>
      <c r="R43" s="180"/>
      <c r="S43" s="164"/>
      <c r="T43" s="181"/>
      <c r="U43" s="120"/>
      <c r="V43" s="120"/>
      <c r="W43" s="172"/>
      <c r="X43" s="164"/>
      <c r="Y43" s="164"/>
      <c r="Z43" s="164"/>
      <c r="AA43" s="164"/>
    </row>
    <row r="44" spans="1:27" s="114" customFormat="1" ht="46.5" customHeight="1">
      <c r="A44" s="177"/>
      <c r="B44" s="120"/>
      <c r="C44" s="182"/>
      <c r="D44" s="168"/>
      <c r="E44" s="162"/>
      <c r="F44" s="162"/>
      <c r="G44" s="162"/>
      <c r="H44" s="162"/>
      <c r="I44" s="249"/>
      <c r="J44" s="180"/>
      <c r="K44" s="248"/>
      <c r="L44" s="249"/>
      <c r="M44" s="249"/>
      <c r="N44" s="164"/>
      <c r="O44" s="249"/>
      <c r="P44" s="249"/>
      <c r="Q44" s="120"/>
      <c r="R44" s="180"/>
      <c r="S44" s="164"/>
      <c r="T44" s="181"/>
      <c r="U44" s="164"/>
      <c r="V44" s="164"/>
      <c r="W44" s="172"/>
      <c r="X44" s="164"/>
      <c r="Y44" s="164"/>
      <c r="Z44" s="164"/>
      <c r="AA44" s="164"/>
    </row>
    <row r="45" spans="1:27">
      <c r="A45" s="177"/>
      <c r="B45" s="127"/>
      <c r="C45" s="183"/>
      <c r="D45" s="184"/>
      <c r="E45" s="125"/>
      <c r="F45" s="125"/>
      <c r="W45" s="185"/>
      <c r="X45" s="126"/>
      <c r="Y45" s="126"/>
      <c r="Z45" s="126"/>
      <c r="AA45" s="126"/>
    </row>
    <row r="46" spans="1:27">
      <c r="A46" s="177"/>
      <c r="B46" s="127"/>
      <c r="C46" s="183"/>
      <c r="D46" s="184"/>
      <c r="E46" s="125"/>
      <c r="F46" s="125"/>
      <c r="W46" s="185"/>
      <c r="X46" s="126"/>
      <c r="Y46" s="126"/>
      <c r="Z46" s="126"/>
      <c r="AA46" s="126"/>
    </row>
  </sheetData>
  <mergeCells count="60">
    <mergeCell ref="P22:P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K22:K27"/>
    <mergeCell ref="L22:L27"/>
    <mergeCell ref="M22:M27"/>
    <mergeCell ref="O22:O27"/>
    <mergeCell ref="F22:F27"/>
    <mergeCell ref="G22:G27"/>
    <mergeCell ref="H22:H27"/>
    <mergeCell ref="I22:I27"/>
    <mergeCell ref="J22:J27"/>
    <mergeCell ref="A22:A27"/>
    <mergeCell ref="B22:B27"/>
    <mergeCell ref="C22:C27"/>
    <mergeCell ref="D22:D27"/>
    <mergeCell ref="E22:E27"/>
    <mergeCell ref="B10:B15"/>
    <mergeCell ref="A10:A15"/>
    <mergeCell ref="A16:A18"/>
    <mergeCell ref="B16:B18"/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Z3"/>
    <mergeCell ref="Y4:Z4"/>
    <mergeCell ref="A2:Z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W4:X4"/>
    <mergeCell ref="P4:P5"/>
    <mergeCell ref="Q4:Q5"/>
    <mergeCell ref="R4:R5"/>
    <mergeCell ref="S4:S5"/>
    <mergeCell ref="T4:T5"/>
    <mergeCell ref="U4:V5"/>
  </mergeCells>
  <printOptions horizontalCentered="1"/>
  <pageMargins left="0.19685039370078741" right="0.19685039370078741" top="0.98425196850393704" bottom="0.74803149606299213" header="0.31496062992125984" footer="0.31496062992125984"/>
  <pageSetup paperSize="9" scale="33" orientation="landscape" r:id="rId1"/>
  <rowBreaks count="1" manualBreakCount="1">
    <brk id="30" max="16383" man="1"/>
  </rowBreaks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80" zoomScaleNormal="80" workbookViewId="0">
      <pane ySplit="5" topLeftCell="A6" activePane="bottomLeft" state="frozen"/>
      <selection activeCell="K1" sqref="K1"/>
      <selection pane="bottomLeft"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548" t="s">
        <v>84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</row>
    <row r="2" spans="1:25" ht="93.75" customHeight="1" thickBot="1">
      <c r="A2" s="657" t="s">
        <v>102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9"/>
    </row>
    <row r="3" spans="1:25" ht="26.25" customHeight="1">
      <c r="A3" s="552" t="s">
        <v>0</v>
      </c>
      <c r="B3" s="554" t="s">
        <v>1</v>
      </c>
      <c r="C3" s="554" t="s">
        <v>16</v>
      </c>
      <c r="D3" s="555" t="s">
        <v>2</v>
      </c>
      <c r="E3" s="557" t="s">
        <v>3</v>
      </c>
      <c r="F3" s="557" t="s">
        <v>4</v>
      </c>
      <c r="G3" s="557" t="s">
        <v>5</v>
      </c>
      <c r="H3" s="559" t="s">
        <v>6</v>
      </c>
      <c r="I3" s="563" t="s">
        <v>8</v>
      </c>
      <c r="J3" s="564"/>
      <c r="K3" s="564"/>
      <c r="L3" s="564"/>
      <c r="M3" s="564"/>
      <c r="N3" s="564"/>
      <c r="O3" s="564"/>
      <c r="P3" s="565"/>
      <c r="Q3" s="660" t="s">
        <v>9</v>
      </c>
      <c r="R3" s="567"/>
      <c r="S3" s="567"/>
      <c r="T3" s="661"/>
      <c r="U3" s="569" t="s">
        <v>11</v>
      </c>
      <c r="V3" s="570"/>
      <c r="W3" s="570"/>
      <c r="X3" s="570"/>
      <c r="Y3" s="571"/>
    </row>
    <row r="4" spans="1:25" s="3" customFormat="1" ht="24" customHeight="1">
      <c r="A4" s="553"/>
      <c r="B4" s="545"/>
      <c r="C4" s="545"/>
      <c r="D4" s="556"/>
      <c r="E4" s="558"/>
      <c r="F4" s="558"/>
      <c r="G4" s="558"/>
      <c r="H4" s="560"/>
      <c r="I4" s="542" t="s">
        <v>17</v>
      </c>
      <c r="J4" s="544" t="s">
        <v>18</v>
      </c>
      <c r="K4" s="544" t="s">
        <v>12</v>
      </c>
      <c r="L4" s="544" t="s">
        <v>13</v>
      </c>
      <c r="M4" s="544" t="s">
        <v>14</v>
      </c>
      <c r="N4" s="544" t="s">
        <v>7</v>
      </c>
      <c r="O4" s="544" t="s">
        <v>19</v>
      </c>
      <c r="P4" s="540" t="s">
        <v>15</v>
      </c>
      <c r="Q4" s="650" t="s">
        <v>27</v>
      </c>
      <c r="R4" s="544" t="s">
        <v>20</v>
      </c>
      <c r="S4" s="544" t="s">
        <v>22</v>
      </c>
      <c r="T4" s="652" t="s">
        <v>21</v>
      </c>
      <c r="U4" s="542" t="s">
        <v>23</v>
      </c>
      <c r="V4" s="538" t="s">
        <v>10</v>
      </c>
      <c r="W4" s="539"/>
      <c r="X4" s="561" t="s">
        <v>37</v>
      </c>
      <c r="Y4" s="562"/>
    </row>
    <row r="5" spans="1:25" s="3" customFormat="1" ht="210.75" thickBot="1">
      <c r="A5" s="655"/>
      <c r="B5" s="648"/>
      <c r="C5" s="648"/>
      <c r="D5" s="656"/>
      <c r="E5" s="662"/>
      <c r="F5" s="662"/>
      <c r="G5" s="662"/>
      <c r="H5" s="663"/>
      <c r="I5" s="655"/>
      <c r="J5" s="648"/>
      <c r="K5" s="648"/>
      <c r="L5" s="648"/>
      <c r="M5" s="648"/>
      <c r="N5" s="648"/>
      <c r="O5" s="648"/>
      <c r="P5" s="649"/>
      <c r="Q5" s="651"/>
      <c r="R5" s="648"/>
      <c r="S5" s="648"/>
      <c r="T5" s="653"/>
      <c r="U5" s="654"/>
      <c r="V5" s="48" t="s">
        <v>26</v>
      </c>
      <c r="W5" s="48" t="s">
        <v>29</v>
      </c>
      <c r="X5" s="50" t="s">
        <v>38</v>
      </c>
      <c r="Y5" s="49" t="s">
        <v>39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4" ma:contentTypeDescription="Create a new document." ma:contentTypeScope="" ma:versionID="5feee959c2d10048bd74bb9905d499b3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c9913172ee8128d4f06d2f46fc192a92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224CE6-6FA2-4BC1-BF37-D774D9C3B020}">
  <ds:schemaRefs>
    <ds:schemaRef ds:uri="http://purl.org/dc/dcmitype/"/>
    <ds:schemaRef ds:uri="http://schemas.openxmlformats.org/package/2006/metadata/core-properties"/>
    <ds:schemaRef ds:uri="http://purl.org/dc/terms/"/>
    <ds:schemaRef ds:uri="d166c8b3-1b50-4375-9577-9dd00cec1a3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0b17d4-353a-454b-8d4d-eecaf78bcaa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691F42-60F4-49D6-8CBF-41B57CC6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2023-02-28T08:09:30Z</cp:lastPrinted>
  <dcterms:created xsi:type="dcterms:W3CDTF">2018-10-03T07:36:52Z</dcterms:created>
  <dcterms:modified xsi:type="dcterms:W3CDTF">2023-03-10T02:27:09Z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