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\2565\"/>
    </mc:Choice>
  </mc:AlternateContent>
  <xr:revisionPtr revIDLastSave="0" documentId="8_{1FAD2B41-95D3-426B-B583-7F4CEA9B307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91029"/>
</workbook>
</file>

<file path=xl/calcChain.xml><?xml version="1.0" encoding="utf-8"?>
<calcChain xmlns="http://schemas.openxmlformats.org/spreadsheetml/2006/main">
  <c r="G22" i="11" l="1"/>
  <c r="G21" i="11"/>
  <c r="G20" i="11"/>
  <c r="G19" i="11"/>
  <c r="I18" i="11"/>
  <c r="G18" i="11"/>
  <c r="D18" i="11"/>
  <c r="C12" i="11"/>
  <c r="V42" i="9" l="1"/>
  <c r="R42" i="9"/>
  <c r="J42" i="9"/>
  <c r="X26" i="9" l="1"/>
  <c r="C26" i="9"/>
</calcChain>
</file>

<file path=xl/sharedStrings.xml><?xml version="1.0" encoding="utf-8"?>
<sst xmlns="http://schemas.openxmlformats.org/spreadsheetml/2006/main" count="406" uniqueCount="233">
  <si>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</si>
  <si>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</si>
  <si>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</si>
  <si>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</si>
  <si>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</si>
  <si>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</si>
  <si>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</si>
  <si>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</si>
  <si>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</si>
  <si>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</si>
  <si>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</si>
  <si>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</si>
  <si>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</si>
  <si>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</si>
  <si>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</si>
  <si>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</si>
  <si>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</si>
  <si>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</si>
  <si>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</si>
  <si>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</si>
  <si>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</si>
  <si>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</si>
  <si>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</si>
  <si>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</si>
  <si>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</si>
  <si>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</si>
  <si>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</si>
  <si>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</si>
  <si>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</si>
  <si>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</si>
  <si>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</si>
  <si>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</si>
  <si>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</si>
  <si>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</si>
  <si>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</si>
  <si>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</si>
  <si>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</si>
  <si>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</si>
  <si>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</si>
  <si>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</si>
  <si>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</si>
  <si>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</si>
  <si>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</si>
  <si>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>กองงานพัสดุ สำนักงานอธิการบดี</t>
  </si>
  <si>
    <t>อาคารวิทยาศาสตร์การกีฬา มจพ. วิทยาเขตระยอง</t>
  </si>
  <si>
    <t>1. บริษัท นำไกรยูนิเวอร์แซล กรุ๊ป จำกัด</t>
  </si>
  <si>
    <t>2. บริษัท วีเทค เดคคอร์ จำกัด</t>
  </si>
  <si>
    <t>3. บริษัท ฟิวเจอร์คอนสตรัคชั่น จำกัด</t>
  </si>
  <si>
    <t>4. บริษัท พรหมโยธาการระยอง(1993) จำกัด</t>
  </si>
  <si>
    <t>5. บริษัท กรีนทั้มบ์ จำกัด</t>
  </si>
  <si>
    <t>ไม่ผ่านการพิจารณา</t>
  </si>
  <si>
    <t>บริษัท นำไกรยูนิเวอร์แซล กรุ๊ป จำกัด</t>
  </si>
  <si>
    <t>สนอ. 25/2563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</si>
  <si>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</si>
  <si>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</si>
  <si>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</si>
  <si>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</si>
  <si>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</si>
  <si>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>263.930</t>
  </si>
  <si>
    <t xml:space="preserve"> บริษัท  ซีวิล พี.  จำกัด</t>
  </si>
  <si>
    <t>3. บริษัท  เกียรติก้องภพ  จำกัด</t>
  </si>
  <si>
    <t>1 บริษัท  ซีวิล พี.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</si>
  <si>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</si>
  <si>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</si>
  <si>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</si>
  <si>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</si>
  <si>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</si>
  <si>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</si>
  <si>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</si>
  <si>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</si>
  <si>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</si>
  <si>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</si>
  <si>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</si>
  <si>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</si>
  <si>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</si>
  <si>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 xml:space="preserve">งวดที่ 1         
2-พ.ค.-63 </t>
  </si>
  <si>
    <t xml:space="preserve">งวดที่ 2         
1-ก.ค.-63 </t>
  </si>
  <si>
    <t xml:space="preserve">งวดที่ 3         
3-ส.ค.-63 </t>
  </si>
  <si>
    <t xml:space="preserve">งวดที่ 4-5       
1-ก.ย.-63 </t>
  </si>
  <si>
    <t xml:space="preserve">1. ค้าร่วม อีสท์ สเตท และ ฟอร์ คอน </t>
  </si>
  <si>
    <t>ค้าร่วม อีสท์ สเตท และ ฟอร์ คอน</t>
  </si>
  <si>
    <t xml:space="preserve">2.บริษัท ร่วมยินดี จำกัด   </t>
  </si>
  <si>
    <t xml:space="preserve">3.บริษัท พรหมโยธาการระยอง (1993) จำกัด    </t>
  </si>
  <si>
    <t xml:space="preserve">4.บริษัท ชาติชาย แอนด์ แอสโซซิเอทส์ จำกัด   </t>
  </si>
  <si>
    <t xml:space="preserve">5.ห้างหุ้นส่วนจำกัด ชุมพรตั้งฮวดหลี   </t>
  </si>
  <si>
    <t>อาคารโรงประลองทดสอบและควบคุมคุณภาพอุตสาหกรรมเหล็ก 1 หลัง</t>
  </si>
  <si>
    <t xml:space="preserve">งวดที่ 7-8         
2-ธ.ค.-63 </t>
  </si>
  <si>
    <t>เบิก งวดที่ 17
1-ธ.ค.-63</t>
  </si>
  <si>
    <t>เบิก งวดที่ 1
1-ธ.ค.-63</t>
  </si>
  <si>
    <t>เบิก งวดที่ 18
28-ธ.ค.-63</t>
  </si>
  <si>
    <t xml:space="preserve">หน่วยงาน  :  สำนักงานอธิการบดี </t>
  </si>
  <si>
    <t xml:space="preserve">งวดที่ 9        
29-ม.ค.-64 </t>
  </si>
  <si>
    <t>269.126</t>
  </si>
  <si>
    <t>269.899</t>
  </si>
  <si>
    <t>276.871</t>
  </si>
  <si>
    <t>276.900</t>
  </si>
  <si>
    <t>277.263</t>
  </si>
  <si>
    <t xml:space="preserve">งวดที่ 6         
25-ก.ย.-63 </t>
  </si>
  <si>
    <t xml:space="preserve">งวดที่ 9         
17-ก.พ.-64 </t>
  </si>
  <si>
    <t>เบิก งวดที่ 19
17-ก.พ.-64</t>
  </si>
  <si>
    <t>งวดที่ 17
25-พ.ย.-63</t>
  </si>
  <si>
    <t>งวดที่ 18
23-ธ.ค.-63</t>
  </si>
  <si>
    <t>งวดที่ 1
23-พ.ย.-63</t>
  </si>
  <si>
    <t>งวดที่ 2
4-ก.พ.-64</t>
  </si>
  <si>
    <t>เบิก งวดที่ 2
17-ก.พ.-64</t>
  </si>
  <si>
    <t xml:space="preserve">งวดที่ 10        
16-มี.ค.-64 </t>
  </si>
  <si>
    <t xml:space="preserve">งวดที่ 10         
24-มี.ค.-64 </t>
  </si>
  <si>
    <t>งวดที่ 3
23-มี.ค.-64</t>
  </si>
  <si>
    <t>เบิก งวดที่ 3
25-มี.ค.-64</t>
  </si>
  <si>
    <t xml:space="preserve">งวดที่ 11        
28-เม.ย.-64 </t>
  </si>
  <si>
    <t xml:space="preserve">งวดที่ 11         
3-พ.ค.-64 </t>
  </si>
  <si>
    <t>งวดที่ 4
23-เม.ย.-64</t>
  </si>
  <si>
    <t>เบิก งวดที่ 4
4-พ.ค.-64</t>
  </si>
  <si>
    <t xml:space="preserve">งวดที่ 12         
7-มิ.ย.-64 </t>
  </si>
  <si>
    <t xml:space="preserve">งวดที่ 12        
27-พ.ค.-64 </t>
  </si>
  <si>
    <t>งวดที่ 20
10-มิ.ย.-64</t>
  </si>
  <si>
    <t>งวดที่ 19
15-ก.พ.-64</t>
  </si>
  <si>
    <t>เบิก งวดที่ 20
15-มิ.ย.-64</t>
  </si>
  <si>
    <t>งวดที่ 5
2-มิ.ย.-64</t>
  </si>
  <si>
    <t>เบิก งวดที่ 5
8-มิ.ย.-64</t>
  </si>
  <si>
    <t xml:space="preserve">จำนวนเงินการเบิกจ่าย
(บาท)
(หน่วย:ลบ.)
</t>
  </si>
  <si>
    <r>
      <t>งวดที่ 1         
30</t>
    </r>
    <r>
      <rPr>
        <sz val="14"/>
        <color theme="1"/>
        <rFont val="TH SarabunPSK"/>
        <family val="2"/>
      </rPr>
      <t xml:space="preserve">-เม.ย-63 </t>
    </r>
  </si>
  <si>
    <r>
      <t>งวดที่ 2        
23</t>
    </r>
    <r>
      <rPr>
        <sz val="14"/>
        <color theme="1"/>
        <rFont val="TH SarabunPSK"/>
        <family val="2"/>
      </rPr>
      <t xml:space="preserve">-มิ.ย.-63 </t>
    </r>
  </si>
  <si>
    <r>
      <t>งวดที่ 3        
21</t>
    </r>
    <r>
      <rPr>
        <sz val="14"/>
        <color theme="1"/>
        <rFont val="TH SarabunPSK"/>
        <family val="2"/>
      </rPr>
      <t xml:space="preserve">-ก.ค.-63 </t>
    </r>
  </si>
  <si>
    <r>
      <t>งวดที่ 4-5       
14</t>
    </r>
    <r>
      <rPr>
        <sz val="14"/>
        <color theme="1"/>
        <rFont val="TH SarabunPSK"/>
        <family val="2"/>
      </rPr>
      <t xml:space="preserve">-ส.ค.-63 </t>
    </r>
  </si>
  <si>
    <r>
      <t>งวดที่ 6        
17</t>
    </r>
    <r>
      <rPr>
        <sz val="14"/>
        <color theme="1"/>
        <rFont val="TH SarabunPSK"/>
        <family val="2"/>
      </rPr>
      <t xml:space="preserve">-ก.ย.-63 </t>
    </r>
  </si>
  <si>
    <r>
      <t>งวดที่ 7- 8             23-พ.ย.-63</t>
    </r>
    <r>
      <rPr>
        <sz val="14"/>
        <color theme="1"/>
        <rFont val="TH SarabunPSK"/>
        <family val="2"/>
      </rPr>
      <t xml:space="preserve"> </t>
    </r>
  </si>
  <si>
    <t>ปรับปรุงศูนย์บริการสุขภาพ มจพ. 
จำนวน 1 งาน</t>
  </si>
  <si>
    <t>กองกลาง สำนักงานอธิการบดี</t>
  </si>
  <si>
    <r>
      <rPr>
        <b/>
        <sz val="16"/>
        <color theme="1"/>
        <rFont val="TH SarabunPSK"/>
        <family val="2"/>
      </rPr>
      <t>เครื่องคอมพิวเตอร์ สำหรับงานประมวลผล แบบที่ 1
*(จอขนาดไม่น้อยกว่า 19 นิ้ว) จำนวน 10 เครื่อง</t>
    </r>
    <r>
      <rPr>
        <sz val="16"/>
        <color theme="1"/>
        <rFont val="TH SarabunPSK"/>
        <family val="2"/>
      </rPr>
      <t xml:space="preserve">
</t>
    </r>
  </si>
  <si>
    <t>เครื่องคอมพิวเตอร์โน้ตบุ๊ก สำหรับงานประมวลผล
จำนวน 3 เครื่อง</t>
  </si>
  <si>
    <t>สแกนเนอร์ สำหรับงานเก็บเอกสารระดับศูนย์บริการ
แบบที่ 1 จำนวน 1 เครื่อง</t>
  </si>
  <si>
    <t>เครื่องทำลายเอกสาร แบบตัดละเอียด ทำลายครั้งละ
30 แผ่น จำนวน 1 เครื่อง</t>
  </si>
  <si>
    <t>กองแผนงาน สำนักงานอธิการบดี</t>
  </si>
  <si>
    <t>เครื่องพิมพ์ เลเซอร์ หรือ LED  ขาวดำ 
ชนิด Network แบบที่ 2 (38 หน้า/นาที)
จำนวน 2 เครื่อง</t>
  </si>
  <si>
    <t>กองคลัง สำนักงานอธิการบดี</t>
  </si>
  <si>
    <t>ราคาอยู่ในวงเงินงบประมาณที่ได้รับ
และถูกต้องตามประกาศมหาวิทยาลัย</t>
  </si>
  <si>
    <t>26-มี.ค.-63</t>
  </si>
  <si>
    <t>e-bidding</t>
  </si>
  <si>
    <t xml:space="preserve">1. บริษัท  ซีวิล พี.  จำกัด
</t>
  </si>
  <si>
    <t xml:space="preserve">263.930
</t>
  </si>
  <si>
    <t>บริษัท  ซีวิล พี.  จำกัด</t>
  </si>
  <si>
    <t xml:space="preserve">3. บริษัท  เกียรติก้องภพ  จำกัด </t>
  </si>
  <si>
    <t>ปรับปรุงห้ององค์กรกิจกรรมนักศึกษา
จำนวน 1 งาน</t>
  </si>
  <si>
    <t>กองกิจการนักศึกษา สำนักงานอธิการบดี</t>
  </si>
  <si>
    <t>บริษัท ไซเบอร์นิค จำกัด</t>
  </si>
  <si>
    <t>101/1</t>
  </si>
  <si>
    <t>บริษัท เคมิท กรุ๊ป จำกัด</t>
  </si>
  <si>
    <t>101/23</t>
  </si>
  <si>
    <t>การเร่งรัดและติดตามผลการดำเนินงานการจัดซื้อจัดจ้างปีงบประมาณ พ.ศ. 2565</t>
  </si>
  <si>
    <t>งวดที่ 6
6-ก.ค.-64</t>
  </si>
  <si>
    <t>เบิก งวดที่ 6
19-ก.ค.-64</t>
  </si>
  <si>
    <t>งวดที่ 7
26-พ.ย.-64</t>
  </si>
  <si>
    <t>เบิก งวดที่ 7
1-ธ.ค.-64</t>
  </si>
  <si>
    <t xml:space="preserve">งวดที่ 14        
27-พ.ค.-64 </t>
  </si>
  <si>
    <t xml:space="preserve">งวดที่ 13        
12-ก.ค.-64 </t>
  </si>
  <si>
    <t xml:space="preserve">งวดที่ 13         
20-ก.ค.-64 </t>
  </si>
  <si>
    <t xml:space="preserve">งวดที่ 14         
17-ธ.ค.-64 </t>
  </si>
  <si>
    <t>2. ห้างหุ้นส่วนจำกัด พลเฟอร์นิเจอร์</t>
  </si>
  <si>
    <t>บริษัท ดีเอ็ม อินเตอร์เนชั่นแนล (ประเทศไทย) จำกัด</t>
  </si>
  <si>
    <t>5.92</t>
  </si>
  <si>
    <t>บริษัท เบสท์ คอมพิวเตอร์ แอนด์ 
คอมมูนิเคชั่น จำกัด</t>
  </si>
  <si>
    <t>101/12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</si>
  <si>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</si>
  <si>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</si>
  <si>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1.บริษัท แอ็คชั่น สปอร์ต คอนสตรัคชั่น จำกัด</t>
  </si>
  <si>
    <t>2.บริษัท ซีวิล มาสเตอร์ สปอร์ต โปร จำกัด</t>
  </si>
  <si>
    <t>3.บริษัท โปร-บิลด์ (ประเทศไทย) จำกัด</t>
  </si>
  <si>
    <t>4.บริษัท มิเรเคิลฟลอร์ริ่ง จำกัด</t>
  </si>
  <si>
    <t>5.บริษัท พี.เจ.แอนด์ แอล.จำกัด</t>
  </si>
  <si>
    <t>6.บริษัท มัสเซิลสปอร์ต จำกัด</t>
  </si>
  <si>
    <t>7.ห้างหุ้นส่วนจำกัด มิกซ์ บิสสิเนส แอนด์ ครีเอชั่น</t>
  </si>
  <si>
    <t>8.บริษัท แวนด้า (กรุงเทพ) จำกัด</t>
  </si>
  <si>
    <t>9.บริษัท เคเค.รุ่งเรือง 2020 จำกัด</t>
  </si>
  <si>
    <t>10.บริษัท ชุมราษฎร์ วิศวกร จำกัด</t>
  </si>
  <si>
    <t>ยกเลิกประกาศผู้ชนะ</t>
  </si>
  <si>
    <t>บริษัท เอ็น พี เอ็น เอ็นจิเนียริ่ง โซลูชั่น ซัพพลาย จำกัด</t>
  </si>
  <si>
    <t>1.บริษัท ดีเอ็ม อินเตอร์เนชั่นแนล (ประเทศไทย) จำกัด</t>
  </si>
  <si>
    <t>1. บริษัท เอ็น พี เอ็น เอ็นจิเนียริ่ง โซลูชั่น ซัพพลาย จำกัด</t>
  </si>
  <si>
    <t>1. บริษัท เอ็น พีเอ็น    เอ็นจิเนียริ่ง โซลูชั่น ซัพพลาย จำกัด</t>
  </si>
  <si>
    <t xml:space="preserve">งวดที่ 15        
18-ก.พ.-65 </t>
  </si>
  <si>
    <t xml:space="preserve">งวดที่ 15         
2-มี.ค.-65 </t>
  </si>
  <si>
    <t>ปรับปรุงพื้นสนามกีฬาชั้น 7 จำนวน 1 งาน (ยกเลิก)</t>
  </si>
  <si>
    <t>บริษัท เอ็น พี เอ็น เอ็นจิเนียริ่ง โซลูชั่น ซัพพลายจำกัด</t>
  </si>
  <si>
    <t>2.50</t>
  </si>
  <si>
    <t>งวดที่ 1
18-เม.ย.-65</t>
  </si>
  <si>
    <t>งวดที่ 1
9-พ.ค.-65</t>
  </si>
  <si>
    <t xml:space="preserve">งวดที่ 16        
17-พ.ค.-65 </t>
  </si>
  <si>
    <t xml:space="preserve">งวดที่ 16         
1-มิ.ย.-65 </t>
  </si>
  <si>
    <t>1.บริษัท มิเรเคิล ฟลอร์ริ่ง จำกัด</t>
  </si>
  <si>
    <t>2.บริษัท โปร-บิลด์ (ประเทศไทย) จำกัด</t>
  </si>
  <si>
    <t>3.บริษัท มัสเซิลสปอร์ต จำกัด</t>
  </si>
  <si>
    <t>4. ห้างหุ้นส่วนจำกัด มิกซ์ บิสสิเนส แอนด์ ครีเอชั่น</t>
  </si>
  <si>
    <t>5. บริษัท ธารามนต์ วิศวกรรม จำกัด</t>
  </si>
  <si>
    <t>ปรับปรุงพื้นสนามกีฬาชั้น 7 จำนวน 1 งาน            ครั้งที่ 2 (ยกเลิก)</t>
  </si>
  <si>
    <t>งวดที่ 2
18-ก.ค.-65</t>
  </si>
  <si>
    <t>เบิก งวดที่ 2
18-ก.ค.-65</t>
  </si>
  <si>
    <t>เบิก งวดที่ 1
1-มิ.ย.-65</t>
  </si>
  <si>
    <t>เบิก งวดที่ 1
2-พ.ค.-65</t>
  </si>
  <si>
    <t xml:space="preserve">เครื่องคอมพิวเตอร์ สำหรับงานประมวลผล แบบที่ 1
*(จอขนาดไม่น้อยกว่า 19 นิ้ว) จำนวน 3 เครื่อง
</t>
  </si>
  <si>
    <t xml:space="preserve">เครื่องคอมพิวเตอร์ สำหรับงานประมวลผล แบบที่ 1
*(จอขนาดไม่น้อยกว่า 19 นิ้ว) จำนวน 10 เครื่อง
</t>
  </si>
  <si>
    <t>ปรับปรุงพื้นสนามกีฬาชั้น 7 จำนวน 1 งาน ครั้งที่ 3</t>
  </si>
  <si>
    <t>1. ห้างหุ้นส่วนจำกัด มิกซ์ บิสสิเนส แอนด์ ครีเอชั่น</t>
  </si>
  <si>
    <t>2. บริษัท มิเรเคิล ฟลอร์ริ่ง จำกัด</t>
  </si>
  <si>
    <t>3. บริษัท โปร-บิลด์ (ประเทศไทย) จำกัด</t>
  </si>
  <si>
    <t>4. บริษัท ซีวิล มาสเตอร์ สปอร์ต โปร จำกัด</t>
  </si>
  <si>
    <t xml:space="preserve"> ห้างหุ้นส่วนจำกัด มิกซ์ บิสสิเนส แอนด์ ครีเอชั่น</t>
  </si>
  <si>
    <t>วันที่ 30 กันยายน 2565</t>
  </si>
  <si>
    <t>สรุปผลการดำเนินการจัดซื้อจัดจ้างเงินงบประมาณ ในรอบเดือนกันยายน</t>
  </si>
  <si>
    <t xml:space="preserve">ค่าที่ดินและสิ่งก่อสร้าง
  ในรอบเดือน กันยายน 2565 หน่วยงาน สำนักงานอธิการบดี </t>
  </si>
  <si>
    <t>ค่าครุภัณฑ์
  ในรอบเดือน กันยายน 2565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</si>
  <si>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กันยายน 2565 หน่วยงาน สำนักงานอธิการบดี</t>
  </si>
  <si>
    <t>ห้างหุ้นส่วนจำกัด มิกซ์ บิสสิเนส แอนด์ ครีเอชั่น</t>
  </si>
  <si>
    <t>3.2000</t>
  </si>
  <si>
    <t>งวดที่ 1
15-ก.ย.-65</t>
  </si>
  <si>
    <t>1.ห้างหุ้นส่วนจำกัด มิกซ์ บิสสิเนส แอนด์ ครีเอชั่น</t>
  </si>
  <si>
    <t>2.บริษัท มิเรเคิลฟลอร์ริ่ง จำกัด</t>
  </si>
  <si>
    <t>3.บริษัท ซีวิล มาสเตอร์ สปอร์ต โปร จำกัด</t>
  </si>
  <si>
    <t>4.บริษัท โปร-บิลด์ (ประเทศไทย) จำกัด</t>
  </si>
  <si>
    <t>ไม่ผ่าน</t>
  </si>
  <si>
    <t>ปรับปรุงพื้นสนามกีฬาชั้น 7 จำนวน 1 งาน 
ครั้งที่ 3</t>
  </si>
  <si>
    <t>ปรับปรุงพื้นสนามกีฬาชั้น 7 จำนวน 1 งาน ครั้งที่ 1 
(ยกเลิก)</t>
  </si>
  <si>
    <t>ปรับปรุงพื้นสนามกีฬาชั้น 7 จำนวน 1 งาน ครั้งที่ 2 
(ยกเลิก)</t>
  </si>
  <si>
    <t>เบิก งวดที่ 1
20-ก.ย.-65</t>
  </si>
  <si>
    <t>เบิก งวดที่ 2
1-ก.ย.-65</t>
  </si>
  <si>
    <t>งวดที่ 2
27-มิ.ย.-65</t>
  </si>
  <si>
    <t>งวดที่ 3 , 4
2-ก.ย.-65</t>
  </si>
  <si>
    <t>เบิก งวดที่ 3 , 4
2-ก.ย.-65</t>
  </si>
  <si>
    <t>สนอ. 22/2562</t>
  </si>
  <si>
    <t>สนอ. 15/2564</t>
  </si>
  <si>
    <t>สนอ. 18/2565</t>
  </si>
  <si>
    <t>สนอ. 14/2565</t>
  </si>
  <si>
    <t>สนอ. 16/2565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</si>
</sst>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0.000000"/>
  </numFmts>
  <fonts count="29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sz val="28"/>
      <name val="Calibri"/>
      <family val="2"/>
      <charset val="222"/>
      <scheme val="minor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sz val="16"/>
      <name val="Wingdings 2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5" fillId="0" borderId="8" xfId="1" applyNumberFormat="1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7" xfId="0" applyFont="1" applyBorder="1" applyAlignment="1">
      <alignment horizontal="left" vertical="top" wrapText="1"/>
    </xf>
    <xf numFmtId="0" fontId="17" fillId="0" borderId="0" xfId="0" applyFont="1" applyFill="1"/>
    <xf numFmtId="0" fontId="18" fillId="0" borderId="0" xfId="0" applyFont="1" applyFill="1"/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/>
    </xf>
    <xf numFmtId="15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5" fontId="14" fillId="0" borderId="1" xfId="0" applyNumberFormat="1" applyFont="1" applyBorder="1" applyAlignment="1">
      <alignment vertical="center"/>
    </xf>
    <xf numFmtId="15" fontId="14" fillId="0" borderId="10" xfId="0" applyNumberFormat="1" applyFont="1" applyBorder="1" applyAlignment="1">
      <alignment vertical="center"/>
    </xf>
    <xf numFmtId="1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167" fontId="14" fillId="0" borderId="2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167" fontId="14" fillId="0" borderId="21" xfId="0" applyNumberFormat="1" applyFont="1" applyBorder="1"/>
    <xf numFmtId="167" fontId="14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vertical="top"/>
    </xf>
    <xf numFmtId="0" fontId="14" fillId="0" borderId="10" xfId="0" applyFont="1" applyBorder="1" applyAlignment="1">
      <alignment vertical="center" textRotation="90"/>
    </xf>
    <xf numFmtId="15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15" fontId="14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textRotation="90"/>
    </xf>
    <xf numFmtId="15" fontId="14" fillId="0" borderId="7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 wrapText="1"/>
    </xf>
    <xf numFmtId="0" fontId="24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textRotation="90" wrapText="1"/>
    </xf>
    <xf numFmtId="0" fontId="24" fillId="0" borderId="1" xfId="0" applyFont="1" applyBorder="1" applyAlignment="1">
      <alignment vertical="center" textRotation="90"/>
    </xf>
    <xf numFmtId="0" fontId="24" fillId="0" borderId="8" xfId="0" applyFont="1" applyBorder="1" applyAlignment="1">
      <alignment vertical="center" textRotation="90"/>
    </xf>
    <xf numFmtId="15" fontId="24" fillId="0" borderId="5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1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4" fillId="0" borderId="1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5" fontId="24" fillId="0" borderId="8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 wrapText="1"/>
    </xf>
    <xf numFmtId="166" fontId="24" fillId="0" borderId="1" xfId="0" applyNumberFormat="1" applyFont="1" applyBorder="1" applyAlignment="1">
      <alignment horizontal="right" vertical="top"/>
    </xf>
    <xf numFmtId="0" fontId="24" fillId="0" borderId="8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0" fillId="0" borderId="0" xfId="0" applyFont="1"/>
    <xf numFmtId="0" fontId="24" fillId="0" borderId="1" xfId="0" applyFont="1" applyBorder="1" applyAlignment="1">
      <alignment vertical="top" wrapText="1"/>
    </xf>
    <xf numFmtId="164" fontId="25" fillId="0" borderId="1" xfId="1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center"/>
    </xf>
    <xf numFmtId="15" fontId="24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textRotation="90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textRotation="90" wrapText="1"/>
    </xf>
    <xf numFmtId="0" fontId="1" fillId="4" borderId="1" xfId="0" applyFont="1" applyFill="1" applyBorder="1" applyAlignment="1">
      <alignment vertical="center" textRotation="90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/>
    </xf>
    <xf numFmtId="0" fontId="3" fillId="0" borderId="0" xfId="0" applyFont="1" applyAlignment="1"/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textRotation="90" wrapText="1"/>
    </xf>
    <xf numFmtId="0" fontId="1" fillId="5" borderId="1" xfId="0" applyFont="1" applyFill="1" applyBorder="1" applyAlignment="1">
      <alignment textRotation="90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wrapText="1"/>
    </xf>
    <xf numFmtId="165" fontId="3" fillId="5" borderId="1" xfId="0" applyNumberFormat="1" applyFont="1" applyFill="1" applyBorder="1" applyAlignment="1"/>
    <xf numFmtId="15" fontId="1" fillId="0" borderId="1" xfId="0" applyNumberFormat="1" applyFont="1" applyBorder="1" applyAlignment="1">
      <alignment horizontal="center" vertical="top" wrapText="1"/>
    </xf>
    <xf numFmtId="0" fontId="27" fillId="0" borderId="0" xfId="0" applyFont="1"/>
    <xf numFmtId="0" fontId="15" fillId="0" borderId="2" xfId="0" applyFont="1" applyBorder="1" applyAlignment="1">
      <alignment vertical="top" wrapText="1"/>
    </xf>
    <xf numFmtId="164" fontId="15" fillId="0" borderId="2" xfId="1" applyNumberFormat="1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4" xfId="0" applyNumberFormat="1" applyFont="1" applyBorder="1" applyAlignment="1">
      <alignment vertical="top"/>
    </xf>
    <xf numFmtId="49" fontId="10" fillId="0" borderId="2" xfId="0" applyNumberFormat="1" applyFont="1" applyBorder="1" applyAlignment="1">
      <alignment horizontal="center"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67" fontId="1" fillId="0" borderId="2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64" fontId="3" fillId="0" borderId="3" xfId="1" applyNumberFormat="1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164" fontId="15" fillId="5" borderId="1" xfId="1" applyNumberFormat="1" applyFont="1" applyFill="1" applyBorder="1" applyAlignment="1">
      <alignment horizontal="right" vertical="top" wrapText="1"/>
    </xf>
    <xf numFmtId="164" fontId="3" fillId="5" borderId="1" xfId="1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center" vertical="top" wrapText="1"/>
    </xf>
    <xf numFmtId="15" fontId="1" fillId="5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/>
    <xf numFmtId="0" fontId="21" fillId="6" borderId="1" xfId="0" applyFont="1" applyFill="1" applyBorder="1" applyAlignment="1">
      <alignment vertical="top"/>
    </xf>
    <xf numFmtId="0" fontId="21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right" vertical="top"/>
    </xf>
    <xf numFmtId="0" fontId="21" fillId="6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165" fontId="3" fillId="7" borderId="1" xfId="0" applyNumberFormat="1" applyFont="1" applyFill="1" applyBorder="1" applyAlignment="1">
      <alignment vertical="center"/>
    </xf>
    <xf numFmtId="0" fontId="21" fillId="7" borderId="1" xfId="0" applyFont="1" applyFill="1" applyBorder="1" applyAlignment="1">
      <alignment vertical="top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right"/>
    </xf>
    <xf numFmtId="0" fontId="21" fillId="7" borderId="1" xfId="0" applyFont="1" applyFill="1" applyBorder="1" applyAlignment="1">
      <alignment horizontal="left" vertical="top"/>
    </xf>
    <xf numFmtId="0" fontId="21" fillId="7" borderId="1" xfId="0" applyFont="1" applyFill="1" applyBorder="1" applyAlignment="1">
      <alignment horizontal="right" vertical="top"/>
    </xf>
    <xf numFmtId="0" fontId="21" fillId="7" borderId="1" xfId="0" applyFont="1" applyFill="1" applyBorder="1" applyAlignment="1">
      <alignment horizontal="left" vertical="top" wrapText="1"/>
    </xf>
    <xf numFmtId="0" fontId="2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wrapText="1"/>
    </xf>
    <xf numFmtId="165" fontId="3" fillId="8" borderId="1" xfId="0" applyNumberFormat="1" applyFont="1" applyFill="1" applyBorder="1" applyAlignment="1"/>
    <xf numFmtId="0" fontId="21" fillId="8" borderId="1" xfId="0" applyFont="1" applyFill="1" applyBorder="1" applyAlignment="1">
      <alignment vertical="top"/>
    </xf>
    <xf numFmtId="0" fontId="21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left"/>
    </xf>
    <xf numFmtId="0" fontId="21" fillId="8" borderId="1" xfId="0" applyFont="1" applyFill="1" applyBorder="1" applyAlignment="1">
      <alignment horizontal="right"/>
    </xf>
    <xf numFmtId="0" fontId="21" fillId="8" borderId="1" xfId="0" applyFont="1" applyFill="1" applyBorder="1" applyAlignment="1">
      <alignment horizontal="left" vertical="top"/>
    </xf>
    <xf numFmtId="0" fontId="21" fillId="8" borderId="1" xfId="0" applyFont="1" applyFill="1" applyBorder="1" applyAlignment="1">
      <alignment horizontal="right" vertical="top"/>
    </xf>
    <xf numFmtId="0" fontId="21" fillId="8" borderId="1" xfId="0" applyFont="1" applyFill="1" applyBorder="1" applyAlignment="1">
      <alignment horizontal="left" vertical="top" wrapText="1"/>
    </xf>
    <xf numFmtId="0" fontId="21" fillId="8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24" fillId="4" borderId="5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top" wrapText="1"/>
    </xf>
    <xf numFmtId="167" fontId="25" fillId="4" borderId="0" xfId="0" applyNumberFormat="1" applyFont="1" applyFill="1" applyAlignment="1">
      <alignment vertical="top"/>
    </xf>
    <xf numFmtId="0" fontId="24" fillId="4" borderId="1" xfId="0" applyFont="1" applyFill="1" applyBorder="1" applyAlignment="1">
      <alignment vertical="center" textRotation="90" wrapText="1"/>
    </xf>
    <xf numFmtId="0" fontId="24" fillId="4" borderId="1" xfId="0" applyFont="1" applyFill="1" applyBorder="1" applyAlignment="1">
      <alignment vertical="center" textRotation="90"/>
    </xf>
    <xf numFmtId="0" fontId="24" fillId="4" borderId="8" xfId="0" applyFont="1" applyFill="1" applyBorder="1" applyAlignment="1">
      <alignment vertical="center" textRotation="90"/>
    </xf>
    <xf numFmtId="15" fontId="24" fillId="4" borderId="5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center"/>
    </xf>
    <xf numFmtId="15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5" fontId="24" fillId="4" borderId="10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15" fontId="24" fillId="4" borderId="8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vertical="top" wrapText="1"/>
    </xf>
    <xf numFmtId="166" fontId="24" fillId="4" borderId="1" xfId="0" applyNumberFormat="1" applyFont="1" applyFill="1" applyBorder="1" applyAlignment="1">
      <alignment horizontal="right" vertical="top"/>
    </xf>
    <xf numFmtId="0" fontId="24" fillId="4" borderId="8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center" wrapText="1"/>
    </xf>
    <xf numFmtId="164" fontId="13" fillId="5" borderId="1" xfId="1" applyNumberFormat="1" applyFont="1" applyFill="1" applyBorder="1" applyAlignment="1">
      <alignment horizontal="right" vertical="top" wrapText="1"/>
    </xf>
    <xf numFmtId="0" fontId="13" fillId="5" borderId="1" xfId="0" applyFont="1" applyFill="1" applyBorder="1" applyAlignment="1">
      <alignment horizontal="center" vertical="center" textRotation="90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5" borderId="10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right" vertical="top" wrapText="1"/>
    </xf>
    <xf numFmtId="0" fontId="1" fillId="5" borderId="0" xfId="0" applyFont="1" applyFill="1" applyAlignment="1">
      <alignment vertical="center"/>
    </xf>
    <xf numFmtId="0" fontId="13" fillId="2" borderId="1" xfId="0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/>
    </xf>
    <xf numFmtId="0" fontId="12" fillId="2" borderId="8" xfId="0" applyFont="1" applyFill="1" applyBorder="1" applyAlignment="1">
      <alignment horizontal="left" vertical="center"/>
    </xf>
    <xf numFmtId="15" fontId="14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5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5" fontId="14" fillId="2" borderId="1" xfId="0" applyNumberFormat="1" applyFont="1" applyFill="1" applyBorder="1" applyAlignment="1">
      <alignment vertical="center"/>
    </xf>
    <xf numFmtId="15" fontId="14" fillId="2" borderId="1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vertical="center"/>
    </xf>
    <xf numFmtId="15" fontId="14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167" fontId="14" fillId="2" borderId="2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center"/>
    </xf>
    <xf numFmtId="165" fontId="14" fillId="2" borderId="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center"/>
    </xf>
    <xf numFmtId="0" fontId="1" fillId="3" borderId="10" xfId="0" applyFont="1" applyFill="1" applyBorder="1"/>
    <xf numFmtId="0" fontId="1" fillId="4" borderId="10" xfId="0" applyFont="1" applyFill="1" applyBorder="1" applyAlignment="1">
      <alignment vertical="center"/>
    </xf>
    <xf numFmtId="0" fontId="1" fillId="5" borderId="10" xfId="0" applyFont="1" applyFill="1" applyBorder="1"/>
    <xf numFmtId="0" fontId="1" fillId="3" borderId="7" xfId="0" applyFont="1" applyFill="1" applyBorder="1"/>
    <xf numFmtId="0" fontId="1" fillId="4" borderId="7" xfId="0" applyFont="1" applyFill="1" applyBorder="1" applyAlignment="1">
      <alignment vertical="center"/>
    </xf>
    <xf numFmtId="0" fontId="1" fillId="5" borderId="7" xfId="0" applyFont="1" applyFill="1" applyBorder="1"/>
    <xf numFmtId="0" fontId="1" fillId="0" borderId="0" xfId="0" applyFont="1" applyFill="1" applyBorder="1"/>
    <xf numFmtId="0" fontId="1" fillId="0" borderId="44" xfId="0" applyFont="1" applyFill="1" applyBorder="1"/>
    <xf numFmtId="0" fontId="1" fillId="0" borderId="49" xfId="0" applyFont="1" applyFill="1" applyBorder="1"/>
    <xf numFmtId="0" fontId="1" fillId="0" borderId="49" xfId="0" applyFont="1" applyFill="1" applyBorder="1" applyAlignment="1">
      <alignment vertical="center"/>
    </xf>
    <xf numFmtId="165" fontId="10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top" wrapText="1"/>
    </xf>
    <xf numFmtId="15" fontId="10" fillId="0" borderId="1" xfId="0" applyNumberFormat="1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right"/>
    </xf>
    <xf numFmtId="15" fontId="1" fillId="0" borderId="1" xfId="0" applyNumberFormat="1" applyFont="1" applyBorder="1"/>
    <xf numFmtId="15" fontId="1" fillId="0" borderId="10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horizontal="right" vertical="top"/>
    </xf>
    <xf numFmtId="15" fontId="14" fillId="0" borderId="7" xfId="0" applyNumberFormat="1" applyFont="1" applyBorder="1" applyAlignment="1">
      <alignment horizontal="center" vertical="center" wrapText="1"/>
    </xf>
    <xf numFmtId="15" fontId="24" fillId="0" borderId="3" xfId="0" applyNumberFormat="1" applyFont="1" applyBorder="1" applyAlignment="1">
      <alignment horizontal="center" vertical="center"/>
    </xf>
    <xf numFmtId="15" fontId="24" fillId="0" borderId="2" xfId="0" applyNumberFormat="1" applyFont="1" applyBorder="1" applyAlignment="1">
      <alignment horizontal="center" vertical="center"/>
    </xf>
    <xf numFmtId="15" fontId="14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/>
    <xf numFmtId="0" fontId="1" fillId="0" borderId="2" xfId="0" applyFont="1" applyBorder="1" applyAlignment="1">
      <alignment vertical="top" wrapText="1"/>
    </xf>
    <xf numFmtId="0" fontId="27" fillId="0" borderId="0" xfId="0" applyFont="1" applyFill="1" applyBorder="1"/>
    <xf numFmtId="0" fontId="3" fillId="5" borderId="1" xfId="0" applyFont="1" applyFill="1" applyBorder="1" applyAlignment="1">
      <alignment horizontal="left" vertical="top" wrapText="1"/>
    </xf>
    <xf numFmtId="0" fontId="27" fillId="0" borderId="0" xfId="0" applyFont="1" applyBorder="1"/>
    <xf numFmtId="0" fontId="21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21" fillId="0" borderId="0" xfId="0" applyFont="1" applyBorder="1"/>
    <xf numFmtId="0" fontId="24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vertical="top" wrapText="1"/>
    </xf>
    <xf numFmtId="167" fontId="25" fillId="9" borderId="1" xfId="0" applyNumberFormat="1" applyFont="1" applyFill="1" applyBorder="1" applyAlignment="1">
      <alignment vertical="top"/>
    </xf>
    <xf numFmtId="0" fontId="1" fillId="9" borderId="1" xfId="0" applyFont="1" applyFill="1" applyBorder="1" applyAlignment="1">
      <alignment horizontal="right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top" wrapText="1"/>
    </xf>
    <xf numFmtId="2" fontId="1" fillId="9" borderId="1" xfId="0" applyNumberFormat="1" applyFont="1" applyFill="1" applyBorder="1" applyAlignment="1">
      <alignment horizontal="right" vertical="top"/>
    </xf>
    <xf numFmtId="0" fontId="1" fillId="9" borderId="1" xfId="0" applyFont="1" applyFill="1" applyBorder="1" applyAlignment="1">
      <alignment vertical="top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top" wrapText="1"/>
    </xf>
    <xf numFmtId="15" fontId="10" fillId="0" borderId="3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vertical="center"/>
    </xf>
    <xf numFmtId="165" fontId="15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right" vertical="center"/>
    </xf>
    <xf numFmtId="15" fontId="10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3" xfId="0" applyFont="1" applyFill="1" applyBorder="1"/>
    <xf numFmtId="0" fontId="1" fillId="0" borderId="12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textRotation="90" wrapText="1"/>
    </xf>
    <xf numFmtId="0" fontId="1" fillId="0" borderId="12" xfId="0" applyFont="1" applyBorder="1" applyAlignment="1">
      <alignment textRotation="90"/>
    </xf>
    <xf numFmtId="0" fontId="1" fillId="0" borderId="12" xfId="0" applyFont="1" applyBorder="1"/>
    <xf numFmtId="165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horizontal="right"/>
    </xf>
    <xf numFmtId="15" fontId="1" fillId="0" borderId="1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/>
    </xf>
    <xf numFmtId="15" fontId="1" fillId="0" borderId="12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vertical="center" wrapText="1"/>
    </xf>
    <xf numFmtId="15" fontId="1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right" vertical="top" wrapText="1"/>
    </xf>
    <xf numFmtId="15" fontId="15" fillId="0" borderId="1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64" fontId="24" fillId="0" borderId="8" xfId="1" applyNumberFormat="1" applyFont="1" applyBorder="1" applyAlignment="1">
      <alignment horizontal="center" vertical="center"/>
    </xf>
    <xf numFmtId="165" fontId="24" fillId="0" borderId="8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 wrapText="1"/>
    </xf>
    <xf numFmtId="15" fontId="24" fillId="0" borderId="5" xfId="0" applyNumberFormat="1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/>
    </xf>
    <xf numFmtId="15" fontId="24" fillId="0" borderId="3" xfId="0" applyNumberFormat="1" applyFont="1" applyBorder="1" applyAlignment="1">
      <alignment horizontal="center" vertical="top"/>
    </xf>
    <xf numFmtId="15" fontId="24" fillId="0" borderId="14" xfId="0" applyNumberFormat="1" applyFont="1" applyBorder="1" applyAlignment="1">
      <alignment horizontal="center" vertical="top"/>
    </xf>
    <xf numFmtId="15" fontId="24" fillId="0" borderId="1" xfId="0" applyNumberFormat="1" applyFont="1" applyBorder="1" applyAlignment="1">
      <alignment horizontal="center" vertical="top"/>
    </xf>
    <xf numFmtId="15" fontId="24" fillId="0" borderId="10" xfId="0" applyNumberFormat="1" applyFont="1" applyBorder="1" applyAlignment="1">
      <alignment horizontal="center" vertical="top"/>
    </xf>
    <xf numFmtId="0" fontId="24" fillId="0" borderId="7" xfId="0" applyFont="1" applyBorder="1" applyAlignment="1">
      <alignment vertical="top" wrapText="1"/>
    </xf>
    <xf numFmtId="165" fontId="24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47625</xdr:colOff>
      <xdr:row>6</xdr:row>
      <xdr:rowOff>107154</xdr:rowOff>
    </xdr:from>
    <xdr:to>
      <xdr:col>7</xdr:col>
      <xdr:colOff>276224</xdr:colOff>
      <xdr:row>6</xdr:row>
      <xdr:rowOff>309549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81813" y="18442779"/>
          <a:ext cx="228599" cy="2023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25</xdr:row>
      <xdr:rowOff>71438</xdr:rowOff>
    </xdr:from>
    <xdr:to>
      <xdr:col>7</xdr:col>
      <xdr:colOff>274448</xdr:colOff>
      <xdr:row>25</xdr:row>
      <xdr:rowOff>322881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044742" y="24981735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40967</xdr:colOff>
      <xdr:row>41</xdr:row>
      <xdr:rowOff>174113</xdr:rowOff>
    </xdr:from>
    <xdr:to>
      <xdr:col>7</xdr:col>
      <xdr:colOff>243978</xdr:colOff>
      <xdr:row>41</xdr:row>
      <xdr:rowOff>425556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032192" y="16109438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54</xdr:row>
      <xdr:rowOff>30329</xdr:rowOff>
    </xdr:from>
    <xdr:to>
      <xdr:col>7</xdr:col>
      <xdr:colOff>194586</xdr:colOff>
      <xdr:row>54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60</xdr:row>
      <xdr:rowOff>0</xdr:rowOff>
    </xdr:from>
    <xdr:to>
      <xdr:col>7</xdr:col>
      <xdr:colOff>203011</xdr:colOff>
      <xdr:row>60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203011</xdr:colOff>
      <xdr:row>62</xdr:row>
      <xdr:rowOff>213343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997773" y="30866953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55</xdr:row>
      <xdr:rowOff>30329</xdr:rowOff>
    </xdr:from>
    <xdr:to>
      <xdr:col>7</xdr:col>
      <xdr:colOff>194586</xdr:colOff>
      <xdr:row>55</xdr:row>
      <xdr:rowOff>243672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229550" y="30886899"/>
          <a:ext cx="200588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249385</xdr:colOff>
      <xdr:row>56</xdr:row>
      <xdr:rowOff>213343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150652" y="31322065"/>
          <a:ext cx="249385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42929</xdr:colOff>
      <xdr:row>5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8647" y="427149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6162" y="6805679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160986</xdr:rowOff>
    </xdr:from>
    <xdr:ext cx="292633" cy="292633"/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6162" y="65977394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8</xdr:row>
      <xdr:rowOff>160981</xdr:rowOff>
    </xdr:from>
    <xdr:ext cx="292633" cy="292633"/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6162" y="6658108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</xdr:row>
      <xdr:rowOff>134152</xdr:rowOff>
    </xdr:from>
    <xdr:ext cx="292633" cy="292633"/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6162" y="6715795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12</xdr:row>
      <xdr:rowOff>308550</xdr:rowOff>
    </xdr:from>
    <xdr:ext cx="292633" cy="292633"/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6162" y="685531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15</xdr:row>
      <xdr:rowOff>254888</xdr:rowOff>
    </xdr:from>
    <xdr:ext cx="292633" cy="292633"/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6162" y="70028867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147570</xdr:colOff>
      <xdr:row>12</xdr:row>
      <xdr:rowOff>415880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35211" y="8263943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107324</xdr:colOff>
      <xdr:row>6</xdr:row>
      <xdr:rowOff>389049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05986" y="4977148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147571</xdr:colOff>
      <xdr:row>7</xdr:row>
      <xdr:rowOff>214648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46233" y="5634507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120739</xdr:colOff>
      <xdr:row>8</xdr:row>
      <xdr:rowOff>241479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9401" y="6265035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147571</xdr:colOff>
      <xdr:row>9</xdr:row>
      <xdr:rowOff>214648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46233" y="6841902"/>
          <a:ext cx="292633" cy="292633"/>
        </a:xfrm>
        <a:prstGeom prst="rect">
          <a:avLst/>
        </a:prstGeom>
      </xdr:spPr>
    </xdr:pic>
    <xdr:clientData/>
  </xdr:oneCellAnchor>
  <xdr:oneCellAnchor>
    <xdr:from>
      <xdr:col>22</xdr:col>
      <xdr:colOff>147571</xdr:colOff>
      <xdr:row>15</xdr:row>
      <xdr:rowOff>389049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46233" y="9766479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6"/>
  <sheetViews>
    <sheetView tabSelected="1" zoomScale="77" zoomScaleNormal="77" zoomScaleSheetLayoutView="77" workbookViewId="0">
      <selection activeCell="O47" sqref="O47"/>
    </sheetView>
  </sheetViews>
  <sheetFormatPr defaultColWidth="8.85546875" defaultRowHeight="15"/>
  <cols>
    <col min="1" max="1" width="8.7109375" style="95" customWidth="1"/>
    <col min="2" max="2" width="44.7109375" style="96" customWidth="1"/>
    <col min="3" max="3" width="17.140625" style="97" customWidth="1"/>
    <col min="4" max="4" width="12.140625" style="97" customWidth="1"/>
    <col min="5" max="5" width="13" style="98" customWidth="1"/>
    <col min="6" max="6" width="42.28515625" style="99" customWidth="1"/>
    <col min="7" max="7" width="16.5703125" style="100" customWidth="1"/>
    <col min="8" max="8" width="41.28515625" style="101" customWidth="1"/>
    <col min="9" max="9" width="11" style="102" bestFit="1" customWidth="1"/>
    <col min="10" max="10" width="17.7109375" style="103" customWidth="1"/>
    <col min="11" max="11" width="13.42578125" style="104" bestFit="1" customWidth="1"/>
    <col min="12" max="12" width="14.42578125" style="98" customWidth="1"/>
    <col min="13" max="72" width="8.85546875" style="112"/>
    <col min="73" max="16384" width="8.85546875" style="94"/>
  </cols>
  <sheetData>
    <row r="1" spans="1:72" s="89" customFormat="1" ht="33">
      <c r="A1" s="453" t="s">
        <v>31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</row>
    <row r="2" spans="1:72" s="90" customFormat="1" ht="33">
      <c r="A2" s="455" t="s">
        <v>208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</row>
    <row r="3" spans="1:72" s="90" customFormat="1" ht="33">
      <c r="A3" s="455" t="s">
        <v>90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</row>
    <row r="4" spans="1:72" s="90" customFormat="1" ht="33">
      <c r="A4" s="457" t="s">
        <v>207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</row>
    <row r="5" spans="1:72" s="93" customFormat="1" ht="73.5" customHeight="1">
      <c r="A5" s="91" t="s">
        <v>32</v>
      </c>
      <c r="B5" s="92" t="s">
        <v>33</v>
      </c>
      <c r="C5" s="92" t="s">
        <v>40</v>
      </c>
      <c r="D5" s="91" t="s">
        <v>34</v>
      </c>
      <c r="E5" s="92" t="s">
        <v>35</v>
      </c>
      <c r="F5" s="459" t="s">
        <v>36</v>
      </c>
      <c r="G5" s="460"/>
      <c r="H5" s="461" t="s">
        <v>37</v>
      </c>
      <c r="I5" s="462"/>
      <c r="J5" s="92" t="s">
        <v>41</v>
      </c>
      <c r="K5" s="461" t="s">
        <v>42</v>
      </c>
      <c r="L5" s="462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</row>
    <row r="6" spans="1:72" s="377" customFormat="1" ht="36">
      <c r="A6" s="254"/>
      <c r="B6" s="378" t="s">
        <v>43</v>
      </c>
      <c r="C6" s="250">
        <v>132.87219999999999</v>
      </c>
      <c r="D6" s="251"/>
      <c r="E6" s="252"/>
      <c r="F6" s="252"/>
      <c r="G6" s="253"/>
      <c r="H6" s="252"/>
      <c r="I6" s="253"/>
      <c r="J6" s="252"/>
      <c r="K6" s="254"/>
      <c r="L6" s="255"/>
    </row>
    <row r="7" spans="1:72" s="74" customFormat="1" ht="96">
      <c r="A7" s="73">
        <v>1</v>
      </c>
      <c r="B7" s="232" t="s">
        <v>44</v>
      </c>
      <c r="C7" s="233">
        <v>24.75</v>
      </c>
      <c r="D7" s="234">
        <v>155.352</v>
      </c>
      <c r="E7" s="73" t="s">
        <v>6</v>
      </c>
      <c r="F7" s="235" t="s">
        <v>45</v>
      </c>
      <c r="G7" s="236">
        <v>137.28370000000001</v>
      </c>
      <c r="H7" s="235" t="s">
        <v>51</v>
      </c>
      <c r="I7" s="236">
        <v>137.28370000000001</v>
      </c>
      <c r="J7" s="376" t="s">
        <v>136</v>
      </c>
      <c r="K7" s="73" t="s">
        <v>52</v>
      </c>
      <c r="L7" s="237" t="s">
        <v>137</v>
      </c>
    </row>
    <row r="8" spans="1:72" s="231" customFormat="1" ht="36">
      <c r="A8" s="50"/>
      <c r="B8" s="53"/>
      <c r="C8" s="54"/>
      <c r="D8" s="238"/>
      <c r="E8" s="50"/>
      <c r="F8" s="239" t="s">
        <v>46</v>
      </c>
      <c r="G8" s="240">
        <v>138.88</v>
      </c>
      <c r="H8" s="241"/>
      <c r="I8" s="51"/>
      <c r="J8" s="55"/>
      <c r="K8" s="50"/>
      <c r="L8" s="50"/>
    </row>
    <row r="9" spans="1:72" s="231" customFormat="1" ht="36">
      <c r="A9" s="50"/>
      <c r="B9" s="53"/>
      <c r="C9" s="54"/>
      <c r="D9" s="51"/>
      <c r="E9" s="50"/>
      <c r="F9" s="241" t="s">
        <v>47</v>
      </c>
      <c r="G9" s="240">
        <v>139.58879999999999</v>
      </c>
      <c r="H9" s="108"/>
      <c r="I9" s="51"/>
      <c r="J9" s="55"/>
      <c r="K9" s="50"/>
      <c r="L9" s="50"/>
    </row>
    <row r="10" spans="1:72" s="231" customFormat="1" ht="48">
      <c r="A10" s="50"/>
      <c r="B10" s="53"/>
      <c r="C10" s="54"/>
      <c r="D10" s="51"/>
      <c r="E10" s="50"/>
      <c r="F10" s="52" t="s">
        <v>48</v>
      </c>
      <c r="G10" s="51" t="s">
        <v>50</v>
      </c>
      <c r="H10" s="242"/>
      <c r="I10" s="51"/>
      <c r="J10" s="55"/>
      <c r="K10" s="50"/>
      <c r="L10" s="50"/>
    </row>
    <row r="11" spans="1:72" s="231" customFormat="1" ht="36">
      <c r="A11" s="50"/>
      <c r="B11" s="53"/>
      <c r="C11" s="54"/>
      <c r="D11" s="51"/>
      <c r="E11" s="50"/>
      <c r="F11" s="52" t="s">
        <v>49</v>
      </c>
      <c r="G11" s="243">
        <v>151.12100000000001</v>
      </c>
      <c r="H11" s="242"/>
      <c r="I11" s="51"/>
      <c r="J11" s="55"/>
      <c r="K11" s="50"/>
      <c r="L11" s="50"/>
    </row>
    <row r="12" spans="1:72" s="231" customFormat="1" ht="100.5" customHeight="1">
      <c r="A12" s="50">
        <v>2</v>
      </c>
      <c r="B12" s="53" t="s">
        <v>53</v>
      </c>
      <c r="C12" s="54">
        <f>84522200/1000000</f>
        <v>84.522199999999998</v>
      </c>
      <c r="D12" s="238">
        <v>291.44299999999998</v>
      </c>
      <c r="E12" s="50" t="s">
        <v>138</v>
      </c>
      <c r="F12" s="52" t="s">
        <v>139</v>
      </c>
      <c r="G12" s="51" t="s">
        <v>140</v>
      </c>
      <c r="H12" s="242" t="s">
        <v>141</v>
      </c>
      <c r="I12" s="51">
        <v>263.93</v>
      </c>
      <c r="J12" s="55" t="s">
        <v>136</v>
      </c>
      <c r="K12" s="50" t="s">
        <v>228</v>
      </c>
      <c r="L12" s="230">
        <v>22681</v>
      </c>
    </row>
    <row r="13" spans="1:72" s="231" customFormat="1" ht="48">
      <c r="A13" s="50"/>
      <c r="B13" s="53"/>
      <c r="C13" s="54"/>
      <c r="D13" s="238"/>
      <c r="E13" s="50"/>
      <c r="F13" s="52" t="s">
        <v>54</v>
      </c>
      <c r="G13" s="51">
        <v>269.12599999999998</v>
      </c>
      <c r="H13" s="242"/>
      <c r="I13" s="51"/>
      <c r="J13" s="55"/>
      <c r="K13" s="50"/>
      <c r="L13" s="50"/>
    </row>
    <row r="14" spans="1:72" s="231" customFormat="1" ht="36">
      <c r="A14" s="50"/>
      <c r="B14" s="53"/>
      <c r="C14" s="54"/>
      <c r="D14" s="238"/>
      <c r="E14" s="50"/>
      <c r="F14" s="52" t="s">
        <v>142</v>
      </c>
      <c r="G14" s="51">
        <v>269.899</v>
      </c>
      <c r="H14" s="242"/>
      <c r="I14" s="51"/>
      <c r="J14" s="55"/>
      <c r="K14" s="50"/>
      <c r="L14" s="50"/>
    </row>
    <row r="15" spans="1:72" s="231" customFormat="1" ht="36">
      <c r="A15" s="50"/>
      <c r="B15" s="53"/>
      <c r="C15" s="54"/>
      <c r="D15" s="238"/>
      <c r="E15" s="50"/>
      <c r="F15" s="52" t="s">
        <v>55</v>
      </c>
      <c r="G15" s="51">
        <v>276.87099999999998</v>
      </c>
      <c r="H15" s="242"/>
      <c r="I15" s="51"/>
      <c r="J15" s="55"/>
      <c r="K15" s="50"/>
      <c r="L15" s="50"/>
    </row>
    <row r="16" spans="1:72" s="231" customFormat="1" ht="36">
      <c r="A16" s="50"/>
      <c r="B16" s="53"/>
      <c r="C16" s="54"/>
      <c r="D16" s="238"/>
      <c r="E16" s="50"/>
      <c r="F16" s="52" t="s">
        <v>56</v>
      </c>
      <c r="G16" s="51">
        <v>276.89999999999998</v>
      </c>
      <c r="H16" s="242"/>
      <c r="I16" s="51"/>
      <c r="J16" s="55"/>
      <c r="K16" s="50"/>
      <c r="L16" s="50"/>
    </row>
    <row r="17" spans="1:57" s="231" customFormat="1" ht="36">
      <c r="A17" s="50"/>
      <c r="B17" s="53"/>
      <c r="C17" s="54"/>
      <c r="D17" s="238"/>
      <c r="E17" s="50"/>
      <c r="F17" s="52" t="s">
        <v>57</v>
      </c>
      <c r="G17" s="51">
        <v>277.26299999999998</v>
      </c>
      <c r="H17" s="242"/>
      <c r="I17" s="51"/>
      <c r="J17" s="55"/>
      <c r="K17" s="50"/>
      <c r="L17" s="50"/>
    </row>
    <row r="18" spans="1:57" s="231" customFormat="1" ht="102.75" customHeight="1">
      <c r="A18" s="50">
        <v>3</v>
      </c>
      <c r="B18" s="53" t="s">
        <v>85</v>
      </c>
      <c r="C18" s="54">
        <v>23.6</v>
      </c>
      <c r="D18" s="244">
        <f>23748701.85/1000000</f>
        <v>23.74870185</v>
      </c>
      <c r="E18" s="343" t="s">
        <v>138</v>
      </c>
      <c r="F18" s="55" t="s">
        <v>79</v>
      </c>
      <c r="G18" s="244">
        <f>20100960/1000000</f>
        <v>20.100960000000001</v>
      </c>
      <c r="H18" s="245" t="s">
        <v>80</v>
      </c>
      <c r="I18" s="244">
        <f>20100960/1000000</f>
        <v>20.100960000000001</v>
      </c>
      <c r="J18" s="55" t="s">
        <v>136</v>
      </c>
      <c r="K18" s="208" t="s">
        <v>229</v>
      </c>
      <c r="L18" s="246">
        <v>23314</v>
      </c>
    </row>
    <row r="19" spans="1:57" s="231" customFormat="1" ht="36">
      <c r="A19" s="50"/>
      <c r="B19" s="53"/>
      <c r="C19" s="54"/>
      <c r="D19" s="51"/>
      <c r="E19" s="343"/>
      <c r="F19" s="55" t="s">
        <v>81</v>
      </c>
      <c r="G19" s="244">
        <f>20200000/1000000</f>
        <v>20.2</v>
      </c>
      <c r="H19" s="242"/>
      <c r="I19" s="51"/>
      <c r="J19" s="55"/>
      <c r="K19" s="50"/>
      <c r="L19" s="50"/>
    </row>
    <row r="20" spans="1:57" s="231" customFormat="1" ht="36">
      <c r="A20" s="50"/>
      <c r="B20" s="53"/>
      <c r="C20" s="54"/>
      <c r="D20" s="51"/>
      <c r="E20" s="343"/>
      <c r="F20" s="55" t="s">
        <v>82</v>
      </c>
      <c r="G20" s="244">
        <f>21800000/1000000</f>
        <v>21.8</v>
      </c>
      <c r="H20" s="242"/>
      <c r="I20" s="51"/>
      <c r="J20" s="55"/>
      <c r="K20" s="50"/>
      <c r="L20" s="50"/>
    </row>
    <row r="21" spans="1:57" s="231" customFormat="1" ht="36">
      <c r="A21" s="50"/>
      <c r="B21" s="53"/>
      <c r="C21" s="54"/>
      <c r="D21" s="51"/>
      <c r="E21" s="343"/>
      <c r="F21" s="55" t="s">
        <v>83</v>
      </c>
      <c r="G21" s="244">
        <f>21822000/1000000</f>
        <v>21.821999999999999</v>
      </c>
      <c r="H21" s="242"/>
      <c r="I21" s="51"/>
      <c r="J21" s="55"/>
      <c r="K21" s="50"/>
      <c r="L21" s="50"/>
    </row>
    <row r="22" spans="1:57" s="231" customFormat="1" ht="36">
      <c r="A22" s="289"/>
      <c r="B22" s="290"/>
      <c r="C22" s="247"/>
      <c r="D22" s="248"/>
      <c r="E22" s="344"/>
      <c r="F22" s="249" t="s">
        <v>84</v>
      </c>
      <c r="G22" s="291">
        <f>22980000/1000000</f>
        <v>22.98</v>
      </c>
      <c r="H22" s="292"/>
      <c r="I22" s="248"/>
      <c r="J22" s="249"/>
      <c r="K22" s="289"/>
      <c r="L22" s="289"/>
    </row>
    <row r="23" spans="1:57" s="377" customFormat="1" ht="36">
      <c r="A23" s="383"/>
      <c r="B23" s="384" t="s">
        <v>144</v>
      </c>
      <c r="C23" s="385">
        <v>13.6037</v>
      </c>
      <c r="D23" s="386"/>
      <c r="E23" s="387"/>
      <c r="F23" s="388"/>
      <c r="G23" s="389"/>
      <c r="H23" s="390"/>
      <c r="I23" s="386"/>
      <c r="J23" s="388"/>
      <c r="K23" s="387"/>
      <c r="L23" s="387"/>
    </row>
    <row r="24" spans="1:57" s="379" customFormat="1" ht="97.5" customHeight="1">
      <c r="A24" s="431">
        <v>1</v>
      </c>
      <c r="B24" s="83" t="s">
        <v>182</v>
      </c>
      <c r="C24" s="174">
        <v>4.5880999999999998</v>
      </c>
      <c r="D24" s="361">
        <v>4.6366189999999996</v>
      </c>
      <c r="E24" s="50" t="s">
        <v>138</v>
      </c>
      <c r="F24" s="55" t="s">
        <v>165</v>
      </c>
      <c r="G24" s="244" t="s">
        <v>50</v>
      </c>
      <c r="H24" s="425" t="s">
        <v>175</v>
      </c>
      <c r="I24" s="51"/>
      <c r="J24" s="55" t="s">
        <v>136</v>
      </c>
      <c r="K24" s="50"/>
      <c r="L24" s="50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</row>
    <row r="25" spans="1:57" s="379" customFormat="1" ht="28.5" customHeight="1">
      <c r="A25" s="162"/>
      <c r="B25" s="83"/>
      <c r="C25" s="174"/>
      <c r="D25" s="361"/>
      <c r="E25" s="50"/>
      <c r="F25" s="55" t="s">
        <v>166</v>
      </c>
      <c r="G25" s="244" t="s">
        <v>50</v>
      </c>
      <c r="H25" s="208"/>
      <c r="I25" s="51"/>
      <c r="J25" s="55"/>
      <c r="K25" s="50"/>
      <c r="L25" s="50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</row>
    <row r="26" spans="1:57" s="379" customFormat="1" ht="28.5" customHeight="1">
      <c r="A26" s="162"/>
      <c r="B26" s="83"/>
      <c r="C26" s="174"/>
      <c r="D26" s="361"/>
      <c r="E26" s="50"/>
      <c r="F26" s="55" t="s">
        <v>167</v>
      </c>
      <c r="G26" s="244" t="s">
        <v>50</v>
      </c>
      <c r="H26" s="208"/>
      <c r="I26" s="51"/>
      <c r="J26" s="55"/>
      <c r="K26" s="50"/>
      <c r="L26" s="50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</row>
    <row r="27" spans="1:57" s="379" customFormat="1" ht="28.5" customHeight="1">
      <c r="A27" s="162"/>
      <c r="B27" s="83"/>
      <c r="C27" s="174"/>
      <c r="D27" s="361"/>
      <c r="E27" s="50"/>
      <c r="F27" s="55" t="s">
        <v>168</v>
      </c>
      <c r="G27" s="244" t="s">
        <v>50</v>
      </c>
      <c r="H27" s="208"/>
      <c r="I27" s="51"/>
      <c r="J27" s="55"/>
      <c r="K27" s="50"/>
      <c r="L27" s="50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</row>
    <row r="28" spans="1:57" s="379" customFormat="1" ht="27.75" customHeight="1">
      <c r="A28" s="162"/>
      <c r="B28" s="83"/>
      <c r="C28" s="174"/>
      <c r="D28" s="361"/>
      <c r="E28" s="50"/>
      <c r="F28" s="55" t="s">
        <v>169</v>
      </c>
      <c r="G28" s="244" t="s">
        <v>50</v>
      </c>
      <c r="H28" s="208"/>
      <c r="I28" s="51"/>
      <c r="J28" s="55"/>
      <c r="K28" s="50"/>
      <c r="L28" s="50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</row>
    <row r="29" spans="1:57" s="379" customFormat="1" ht="28.5" customHeight="1">
      <c r="A29" s="162"/>
      <c r="B29" s="83"/>
      <c r="C29" s="174"/>
      <c r="D29" s="361"/>
      <c r="E29" s="50"/>
      <c r="F29" s="55" t="s">
        <v>170</v>
      </c>
      <c r="G29" s="244" t="s">
        <v>50</v>
      </c>
      <c r="H29" s="208"/>
      <c r="I29" s="51"/>
      <c r="J29" s="55"/>
      <c r="K29" s="50"/>
      <c r="L29" s="50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</row>
    <row r="30" spans="1:57" s="379" customFormat="1" ht="28.5" customHeight="1">
      <c r="A30" s="162"/>
      <c r="B30" s="83"/>
      <c r="C30" s="174"/>
      <c r="D30" s="361"/>
      <c r="E30" s="50"/>
      <c r="F30" s="55" t="s">
        <v>171</v>
      </c>
      <c r="G30" s="244" t="s">
        <v>50</v>
      </c>
      <c r="H30" s="208"/>
      <c r="I30" s="51"/>
      <c r="J30" s="55"/>
      <c r="K30" s="50"/>
      <c r="L30" s="50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</row>
    <row r="31" spans="1:57" s="379" customFormat="1" ht="28.5" customHeight="1">
      <c r="A31" s="162"/>
      <c r="B31" s="83"/>
      <c r="C31" s="174"/>
      <c r="D31" s="361"/>
      <c r="E31" s="50"/>
      <c r="F31" s="55" t="s">
        <v>172</v>
      </c>
      <c r="G31" s="244" t="s">
        <v>50</v>
      </c>
      <c r="H31" s="208"/>
      <c r="I31" s="51"/>
      <c r="J31" s="55"/>
      <c r="K31" s="50"/>
      <c r="L31" s="50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7"/>
      <c r="BB31" s="377"/>
      <c r="BC31" s="377"/>
      <c r="BD31" s="377"/>
      <c r="BE31" s="377"/>
    </row>
    <row r="32" spans="1:57" s="379" customFormat="1" ht="28.5" customHeight="1">
      <c r="A32" s="162"/>
      <c r="B32" s="83"/>
      <c r="C32" s="174"/>
      <c r="D32" s="361"/>
      <c r="E32" s="50"/>
      <c r="F32" s="55" t="s">
        <v>173</v>
      </c>
      <c r="G32" s="244" t="s">
        <v>50</v>
      </c>
      <c r="H32" s="208"/>
      <c r="I32" s="51"/>
      <c r="J32" s="55"/>
      <c r="K32" s="50"/>
      <c r="L32" s="50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</row>
    <row r="33" spans="1:57" s="379" customFormat="1" ht="27.75" customHeight="1">
      <c r="A33" s="162"/>
      <c r="B33" s="83"/>
      <c r="C33" s="174"/>
      <c r="D33" s="361"/>
      <c r="E33" s="50"/>
      <c r="F33" s="55" t="s">
        <v>174</v>
      </c>
      <c r="G33" s="244" t="s">
        <v>50</v>
      </c>
      <c r="H33" s="208"/>
      <c r="I33" s="51"/>
      <c r="J33" s="55"/>
      <c r="K33" s="50"/>
      <c r="L33" s="50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377"/>
      <c r="BE33" s="377"/>
    </row>
    <row r="34" spans="1:57" s="379" customFormat="1" ht="120">
      <c r="A34" s="162"/>
      <c r="B34" s="83" t="s">
        <v>194</v>
      </c>
      <c r="C34" s="174">
        <v>4.5880999999999998</v>
      </c>
      <c r="D34" s="361">
        <v>4.6366189999999996</v>
      </c>
      <c r="E34" s="50" t="s">
        <v>138</v>
      </c>
      <c r="F34" s="55" t="s">
        <v>189</v>
      </c>
      <c r="G34" s="370">
        <v>3.2972549999999998</v>
      </c>
      <c r="H34" s="425" t="s">
        <v>175</v>
      </c>
      <c r="I34" s="51"/>
      <c r="J34" s="55" t="s">
        <v>136</v>
      </c>
      <c r="K34" s="50"/>
      <c r="L34" s="50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7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7"/>
      <c r="BE34" s="377"/>
    </row>
    <row r="35" spans="1:57" s="379" customFormat="1" ht="28.5" customHeight="1">
      <c r="A35" s="162"/>
      <c r="B35" s="83"/>
      <c r="C35" s="174"/>
      <c r="D35" s="361"/>
      <c r="E35" s="50"/>
      <c r="F35" s="55" t="s">
        <v>190</v>
      </c>
      <c r="G35" s="370">
        <v>3.3842509999999999</v>
      </c>
      <c r="H35" s="208"/>
      <c r="I35" s="51"/>
      <c r="J35" s="55"/>
      <c r="K35" s="50"/>
      <c r="L35" s="50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</row>
    <row r="36" spans="1:57" s="379" customFormat="1" ht="28.5" customHeight="1">
      <c r="A36" s="162"/>
      <c r="B36" s="83"/>
      <c r="C36" s="174"/>
      <c r="D36" s="361"/>
      <c r="E36" s="50"/>
      <c r="F36" s="55" t="s">
        <v>191</v>
      </c>
      <c r="G36" s="370">
        <v>3.6979280000000001</v>
      </c>
      <c r="H36" s="208"/>
      <c r="I36" s="51"/>
      <c r="J36" s="55"/>
      <c r="K36" s="50"/>
      <c r="L36" s="50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7"/>
      <c r="BD36" s="377"/>
      <c r="BE36" s="377"/>
    </row>
    <row r="37" spans="1:57" s="379" customFormat="1" ht="28.5" customHeight="1">
      <c r="A37" s="162"/>
      <c r="B37" s="83"/>
      <c r="C37" s="174"/>
      <c r="D37" s="361"/>
      <c r="E37" s="50"/>
      <c r="F37" s="55" t="s">
        <v>192</v>
      </c>
      <c r="G37" s="370">
        <v>3.2959999999999998</v>
      </c>
      <c r="H37" s="208"/>
      <c r="I37" s="51"/>
      <c r="J37" s="55"/>
      <c r="K37" s="50"/>
      <c r="L37" s="50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77"/>
      <c r="BE37" s="377"/>
    </row>
    <row r="38" spans="1:57" s="379" customFormat="1" ht="28.5" customHeight="1">
      <c r="A38" s="162"/>
      <c r="B38" s="83"/>
      <c r="C38" s="174"/>
      <c r="D38" s="361"/>
      <c r="E38" s="50"/>
      <c r="F38" s="55" t="s">
        <v>193</v>
      </c>
      <c r="G38" s="244" t="s">
        <v>50</v>
      </c>
      <c r="H38" s="208"/>
      <c r="I38" s="51"/>
      <c r="J38" s="55"/>
      <c r="K38" s="50"/>
      <c r="L38" s="50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</row>
    <row r="39" spans="1:57" s="379" customFormat="1" ht="99.75" customHeight="1">
      <c r="A39" s="162"/>
      <c r="B39" s="83" t="s">
        <v>220</v>
      </c>
      <c r="C39" s="174">
        <v>4.5880999999999998</v>
      </c>
      <c r="D39" s="361">
        <v>4.6366189999999996</v>
      </c>
      <c r="E39" s="50" t="s">
        <v>6</v>
      </c>
      <c r="F39" s="55" t="s">
        <v>202</v>
      </c>
      <c r="G39" s="443">
        <v>3.2</v>
      </c>
      <c r="H39" s="55" t="s">
        <v>206</v>
      </c>
      <c r="I39" s="444">
        <v>3.2</v>
      </c>
      <c r="J39" s="55" t="s">
        <v>136</v>
      </c>
      <c r="K39" s="50" t="s">
        <v>230</v>
      </c>
      <c r="L39" s="230">
        <v>243140</v>
      </c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7"/>
      <c r="AZ39" s="377"/>
      <c r="BA39" s="377"/>
      <c r="BB39" s="377"/>
      <c r="BC39" s="377"/>
      <c r="BD39" s="377"/>
      <c r="BE39" s="377"/>
    </row>
    <row r="40" spans="1:57" s="379" customFormat="1" ht="28.5" customHeight="1">
      <c r="A40" s="162"/>
      <c r="B40" s="83"/>
      <c r="C40" s="174"/>
      <c r="D40" s="361"/>
      <c r="E40" s="50"/>
      <c r="F40" s="55" t="s">
        <v>203</v>
      </c>
      <c r="G40" s="443">
        <v>3.9992000000000001</v>
      </c>
      <c r="H40" s="208"/>
      <c r="I40" s="51"/>
      <c r="J40" s="55"/>
      <c r="K40" s="50"/>
      <c r="L40" s="50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7"/>
      <c r="BD40" s="377"/>
      <c r="BE40" s="377"/>
    </row>
    <row r="41" spans="1:57" s="379" customFormat="1" ht="28.5" customHeight="1">
      <c r="A41" s="162"/>
      <c r="B41" s="83"/>
      <c r="C41" s="174"/>
      <c r="D41" s="361"/>
      <c r="E41" s="50"/>
      <c r="F41" s="55" t="s">
        <v>204</v>
      </c>
      <c r="G41" s="244" t="s">
        <v>50</v>
      </c>
      <c r="H41" s="208"/>
      <c r="I41" s="51"/>
      <c r="J41" s="55"/>
      <c r="K41" s="50"/>
      <c r="L41" s="50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7"/>
      <c r="AR41" s="377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  <c r="BC41" s="377"/>
      <c r="BD41" s="377"/>
      <c r="BE41" s="377"/>
    </row>
    <row r="42" spans="1:57" s="379" customFormat="1" ht="28.5" customHeight="1">
      <c r="A42" s="162"/>
      <c r="B42" s="83"/>
      <c r="C42" s="174"/>
      <c r="D42" s="361"/>
      <c r="E42" s="50"/>
      <c r="F42" s="55" t="s">
        <v>205</v>
      </c>
      <c r="G42" s="244" t="s">
        <v>50</v>
      </c>
      <c r="H42" s="208"/>
      <c r="I42" s="51"/>
      <c r="J42" s="55"/>
      <c r="K42" s="50"/>
      <c r="L42" s="50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</row>
    <row r="43" spans="1:57" s="379" customFormat="1" ht="28.5" customHeight="1">
      <c r="A43" s="162"/>
      <c r="B43" s="83"/>
      <c r="C43" s="174"/>
      <c r="D43" s="361"/>
      <c r="E43" s="50"/>
      <c r="F43" s="55"/>
      <c r="G43" s="244"/>
      <c r="H43" s="208"/>
      <c r="I43" s="51"/>
      <c r="J43" s="55"/>
      <c r="K43" s="50"/>
      <c r="L43" s="50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</row>
    <row r="44" spans="1:57" s="379" customFormat="1" ht="28.5" customHeight="1">
      <c r="A44" s="162"/>
      <c r="B44" s="83"/>
      <c r="C44" s="174"/>
      <c r="D44" s="361"/>
      <c r="E44" s="50"/>
      <c r="F44" s="55"/>
      <c r="G44" s="244"/>
      <c r="H44" s="208"/>
      <c r="I44" s="51"/>
      <c r="J44" s="55"/>
      <c r="K44" s="50"/>
      <c r="L44" s="50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</row>
    <row r="45" spans="1:57" s="379" customFormat="1" ht="117.75" customHeight="1">
      <c r="A45" s="431">
        <v>2</v>
      </c>
      <c r="B45" s="83" t="s">
        <v>143</v>
      </c>
      <c r="C45" s="174">
        <v>6.4985999999999997</v>
      </c>
      <c r="D45" s="361">
        <v>6.9325000000000001</v>
      </c>
      <c r="E45" s="50" t="s">
        <v>138</v>
      </c>
      <c r="F45" s="55" t="s">
        <v>177</v>
      </c>
      <c r="G45" s="244">
        <v>5.92</v>
      </c>
      <c r="H45" s="242" t="s">
        <v>159</v>
      </c>
      <c r="I45" s="51">
        <v>5.92</v>
      </c>
      <c r="J45" s="55" t="s">
        <v>136</v>
      </c>
      <c r="K45" s="50" t="s">
        <v>231</v>
      </c>
      <c r="L45" s="230">
        <v>242912</v>
      </c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377"/>
      <c r="AT45" s="377"/>
      <c r="AU45" s="377"/>
      <c r="AV45" s="377"/>
      <c r="AW45" s="377"/>
      <c r="AX45" s="377"/>
      <c r="AY45" s="377"/>
      <c r="AZ45" s="377"/>
      <c r="BA45" s="377"/>
      <c r="BB45" s="377"/>
      <c r="BC45" s="377"/>
      <c r="BD45" s="377"/>
      <c r="BE45" s="377"/>
    </row>
    <row r="46" spans="1:57" s="379" customFormat="1" ht="34.5" customHeight="1">
      <c r="A46" s="162"/>
      <c r="B46" s="83"/>
      <c r="C46" s="174"/>
      <c r="D46" s="361"/>
      <c r="E46" s="50"/>
      <c r="F46" s="55" t="s">
        <v>158</v>
      </c>
      <c r="G46" s="370">
        <v>6.7867509999999998</v>
      </c>
      <c r="H46" s="242"/>
      <c r="I46" s="51"/>
      <c r="J46" s="55"/>
      <c r="K46" s="50"/>
      <c r="L46" s="50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  <c r="BD46" s="377"/>
      <c r="BE46" s="377"/>
    </row>
    <row r="47" spans="1:57" s="379" customFormat="1" ht="136.5" customHeight="1">
      <c r="A47" s="431">
        <v>3</v>
      </c>
      <c r="B47" s="83" t="s">
        <v>127</v>
      </c>
      <c r="C47" s="174">
        <v>2.5169999999999999</v>
      </c>
      <c r="D47" s="361">
        <v>2.7702550000000001</v>
      </c>
      <c r="E47" s="50" t="s">
        <v>138</v>
      </c>
      <c r="F47" s="52" t="s">
        <v>178</v>
      </c>
      <c r="G47" s="244">
        <v>2.5</v>
      </c>
      <c r="H47" s="242" t="s">
        <v>176</v>
      </c>
      <c r="I47" s="426">
        <v>2.5</v>
      </c>
      <c r="J47" s="55" t="s">
        <v>136</v>
      </c>
      <c r="K47" s="50" t="s">
        <v>232</v>
      </c>
      <c r="L47" s="230">
        <v>23836</v>
      </c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7"/>
      <c r="BD47" s="377"/>
      <c r="BE47" s="377"/>
    </row>
    <row r="48" spans="1:57" s="380" customFormat="1" ht="30" customHeight="1">
      <c r="A48" s="256"/>
      <c r="B48" s="257" t="s">
        <v>128</v>
      </c>
      <c r="C48" s="258">
        <v>0.37290000000000001</v>
      </c>
      <c r="D48" s="259"/>
      <c r="E48" s="260"/>
      <c r="F48" s="261"/>
      <c r="G48" s="262"/>
      <c r="H48" s="263"/>
      <c r="I48" s="264"/>
      <c r="J48" s="265"/>
      <c r="K48" s="266"/>
      <c r="L48" s="260"/>
    </row>
    <row r="49" spans="1:72" s="382" customFormat="1" ht="107.25" customHeight="1">
      <c r="A49" s="208">
        <v>1</v>
      </c>
      <c r="B49" s="55" t="s">
        <v>129</v>
      </c>
      <c r="C49" s="211">
        <v>0.22</v>
      </c>
      <c r="D49" s="211">
        <v>0.22</v>
      </c>
      <c r="E49" s="181" t="s">
        <v>4</v>
      </c>
      <c r="F49" s="181" t="s">
        <v>147</v>
      </c>
      <c r="G49" s="362">
        <v>0.21909999999999999</v>
      </c>
      <c r="H49" s="181" t="s">
        <v>147</v>
      </c>
      <c r="I49" s="362">
        <v>0.21909999999999999</v>
      </c>
      <c r="J49" s="55" t="s">
        <v>136</v>
      </c>
      <c r="K49" s="363" t="s">
        <v>148</v>
      </c>
      <c r="L49" s="364">
        <v>23699</v>
      </c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</row>
    <row r="50" spans="1:72" s="382" customFormat="1" ht="112.5" customHeight="1">
      <c r="A50" s="208">
        <v>2</v>
      </c>
      <c r="B50" s="53" t="s">
        <v>130</v>
      </c>
      <c r="C50" s="211">
        <v>6.6000000000000003E-2</v>
      </c>
      <c r="D50" s="211">
        <v>6.6000000000000003E-2</v>
      </c>
      <c r="E50" s="186" t="s">
        <v>4</v>
      </c>
      <c r="F50" s="181" t="s">
        <v>147</v>
      </c>
      <c r="G50" s="362">
        <v>6.5699999999999995E-2</v>
      </c>
      <c r="H50" s="181" t="s">
        <v>147</v>
      </c>
      <c r="I50" s="362">
        <v>6.5699999999999995E-2</v>
      </c>
      <c r="J50" s="55" t="s">
        <v>136</v>
      </c>
      <c r="K50" s="363" t="s">
        <v>148</v>
      </c>
      <c r="L50" s="364">
        <v>23699</v>
      </c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</row>
    <row r="51" spans="1:72" s="382" customFormat="1" ht="110.25" customHeight="1">
      <c r="A51" s="208">
        <v>3</v>
      </c>
      <c r="B51" s="53" t="s">
        <v>131</v>
      </c>
      <c r="C51" s="211">
        <v>1.7000000000000001E-2</v>
      </c>
      <c r="D51" s="211">
        <v>1.7000000000000001E-2</v>
      </c>
      <c r="E51" s="186" t="s">
        <v>4</v>
      </c>
      <c r="F51" s="181" t="s">
        <v>147</v>
      </c>
      <c r="G51" s="362">
        <v>1.6899999999999998E-2</v>
      </c>
      <c r="H51" s="181" t="s">
        <v>147</v>
      </c>
      <c r="I51" s="362">
        <v>1.6899999999999998E-2</v>
      </c>
      <c r="J51" s="55" t="s">
        <v>136</v>
      </c>
      <c r="K51" s="363" t="s">
        <v>148</v>
      </c>
      <c r="L51" s="364">
        <v>23699</v>
      </c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</row>
    <row r="52" spans="1:72" s="382" customFormat="1" ht="113.25" customHeight="1">
      <c r="A52" s="432">
        <v>4</v>
      </c>
      <c r="B52" s="290" t="s">
        <v>132</v>
      </c>
      <c r="C52" s="391">
        <v>6.9900000000000004E-2</v>
      </c>
      <c r="D52" s="391">
        <v>6.9900000000000004E-2</v>
      </c>
      <c r="E52" s="392" t="s">
        <v>4</v>
      </c>
      <c r="F52" s="393" t="s">
        <v>147</v>
      </c>
      <c r="G52" s="394">
        <v>6.9899000000000003E-2</v>
      </c>
      <c r="H52" s="393" t="s">
        <v>147</v>
      </c>
      <c r="I52" s="394">
        <v>7.0000000000000007E-2</v>
      </c>
      <c r="J52" s="249" t="s">
        <v>136</v>
      </c>
      <c r="K52" s="395" t="s">
        <v>148</v>
      </c>
      <c r="L52" s="396">
        <v>23699</v>
      </c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</row>
    <row r="53" spans="1:72" s="380" customFormat="1" ht="33" customHeight="1">
      <c r="A53" s="267"/>
      <c r="B53" s="268" t="s">
        <v>133</v>
      </c>
      <c r="C53" s="269">
        <v>0.03</v>
      </c>
      <c r="D53" s="270"/>
      <c r="E53" s="271"/>
      <c r="F53" s="272"/>
      <c r="G53" s="273"/>
      <c r="H53" s="274"/>
      <c r="I53" s="275"/>
      <c r="J53" s="276"/>
      <c r="K53" s="277"/>
      <c r="L53" s="271"/>
    </row>
    <row r="54" spans="1:72" s="382" customFormat="1" ht="111" customHeight="1">
      <c r="A54" s="433">
        <v>1</v>
      </c>
      <c r="B54" s="441" t="s">
        <v>134</v>
      </c>
      <c r="C54" s="397">
        <v>0.03</v>
      </c>
      <c r="D54" s="398">
        <v>0.03</v>
      </c>
      <c r="E54" s="399" t="s">
        <v>4</v>
      </c>
      <c r="F54" s="400" t="s">
        <v>145</v>
      </c>
      <c r="G54" s="401">
        <v>2.5252E-2</v>
      </c>
      <c r="H54" s="400" t="s">
        <v>145</v>
      </c>
      <c r="I54" s="401">
        <v>2.5252E-2</v>
      </c>
      <c r="J54" s="376" t="s">
        <v>136</v>
      </c>
      <c r="K54" s="399" t="s">
        <v>146</v>
      </c>
      <c r="L54" s="402">
        <v>23658</v>
      </c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0"/>
    </row>
    <row r="55" spans="1:72" s="380" customFormat="1" ht="30.75" customHeight="1">
      <c r="A55" s="278"/>
      <c r="B55" s="279" t="s">
        <v>135</v>
      </c>
      <c r="C55" s="280">
        <v>6.6000000000000003E-2</v>
      </c>
      <c r="D55" s="281"/>
      <c r="E55" s="282"/>
      <c r="F55" s="283"/>
      <c r="G55" s="284"/>
      <c r="H55" s="285"/>
      <c r="I55" s="286"/>
      <c r="J55" s="287"/>
      <c r="K55" s="288"/>
      <c r="L55" s="282"/>
    </row>
    <row r="56" spans="1:72" s="382" customFormat="1" ht="98.25" customHeight="1">
      <c r="A56" s="208">
        <v>1</v>
      </c>
      <c r="B56" s="53" t="s">
        <v>199</v>
      </c>
      <c r="C56" s="211">
        <v>6.6000000000000003E-2</v>
      </c>
      <c r="D56" s="211">
        <v>6.6000000000000003E-2</v>
      </c>
      <c r="E56" s="186" t="s">
        <v>4</v>
      </c>
      <c r="F56" s="186" t="s">
        <v>161</v>
      </c>
      <c r="G56" s="362">
        <v>6.5998000000000001E-2</v>
      </c>
      <c r="H56" s="186" t="s">
        <v>161</v>
      </c>
      <c r="I56" s="362">
        <v>6.5998000000000001E-2</v>
      </c>
      <c r="J56" s="55" t="s">
        <v>136</v>
      </c>
      <c r="K56" s="186" t="s">
        <v>162</v>
      </c>
      <c r="L56" s="182">
        <v>23766</v>
      </c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0"/>
      <c r="BH56" s="380"/>
      <c r="BI56" s="380"/>
      <c r="BJ56" s="380"/>
      <c r="BK56" s="380"/>
      <c r="BL56" s="380"/>
      <c r="BM56" s="380"/>
      <c r="BN56" s="380"/>
      <c r="BO56" s="380"/>
      <c r="BP56" s="380"/>
      <c r="BQ56" s="380"/>
      <c r="BR56" s="380"/>
      <c r="BS56" s="380"/>
      <c r="BT56" s="380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87"/>
  <sheetViews>
    <sheetView zoomScale="75" zoomScaleNormal="75" workbookViewId="0">
      <selection activeCell="N44" sqref="N44"/>
    </sheetView>
  </sheetViews>
  <sheetFormatPr defaultColWidth="9.140625" defaultRowHeight="24"/>
  <cols>
    <col min="1" max="1" width="5.7109375" style="2" customWidth="1"/>
    <col min="2" max="2" width="47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9.57031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5" customWidth="1"/>
    <col min="23" max="23" width="9" style="1" customWidth="1"/>
    <col min="24" max="24" width="13.7109375" style="1" customWidth="1"/>
    <col min="25" max="25" width="17.28515625" style="1" customWidth="1"/>
    <col min="26" max="16384" width="9.140625" style="1"/>
  </cols>
  <sheetData>
    <row r="1" spans="1:58" ht="33" customHeight="1" thickBot="1">
      <c r="A1" s="463" t="s">
        <v>149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</row>
    <row r="2" spans="1:58" ht="66" customHeight="1" thickBot="1">
      <c r="A2" s="464" t="s">
        <v>209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6"/>
    </row>
    <row r="3" spans="1:58" ht="26.25" customHeight="1">
      <c r="A3" s="467" t="s">
        <v>0</v>
      </c>
      <c r="B3" s="469" t="s">
        <v>1</v>
      </c>
      <c r="C3" s="469" t="s">
        <v>16</v>
      </c>
      <c r="D3" s="471" t="s">
        <v>2</v>
      </c>
      <c r="E3" s="473" t="s">
        <v>3</v>
      </c>
      <c r="F3" s="473" t="s">
        <v>4</v>
      </c>
      <c r="G3" s="473" t="s">
        <v>5</v>
      </c>
      <c r="H3" s="475" t="s">
        <v>6</v>
      </c>
      <c r="I3" s="479" t="s">
        <v>8</v>
      </c>
      <c r="J3" s="480"/>
      <c r="K3" s="480"/>
      <c r="L3" s="480"/>
      <c r="M3" s="480"/>
      <c r="N3" s="480"/>
      <c r="O3" s="480"/>
      <c r="P3" s="481"/>
      <c r="Q3" s="482" t="s">
        <v>9</v>
      </c>
      <c r="R3" s="483"/>
      <c r="S3" s="483"/>
      <c r="T3" s="484"/>
      <c r="U3" s="485" t="s">
        <v>11</v>
      </c>
      <c r="V3" s="486"/>
      <c r="W3" s="486"/>
      <c r="X3" s="486"/>
      <c r="Y3" s="487"/>
    </row>
    <row r="4" spans="1:58" s="3" customFormat="1" ht="24" customHeight="1">
      <c r="A4" s="468"/>
      <c r="B4" s="470"/>
      <c r="C4" s="470"/>
      <c r="D4" s="472"/>
      <c r="E4" s="474"/>
      <c r="F4" s="474"/>
      <c r="G4" s="474"/>
      <c r="H4" s="476"/>
      <c r="I4" s="488" t="s">
        <v>17</v>
      </c>
      <c r="J4" s="489" t="s">
        <v>18</v>
      </c>
      <c r="K4" s="489" t="s">
        <v>12</v>
      </c>
      <c r="L4" s="489" t="s">
        <v>13</v>
      </c>
      <c r="M4" s="489" t="s">
        <v>14</v>
      </c>
      <c r="N4" s="489" t="s">
        <v>7</v>
      </c>
      <c r="O4" s="489" t="s">
        <v>19</v>
      </c>
      <c r="P4" s="492" t="s">
        <v>15</v>
      </c>
      <c r="Q4" s="488" t="s">
        <v>29</v>
      </c>
      <c r="R4" s="489" t="s">
        <v>20</v>
      </c>
      <c r="S4" s="489" t="s">
        <v>22</v>
      </c>
      <c r="T4" s="492" t="s">
        <v>21</v>
      </c>
      <c r="U4" s="488" t="s">
        <v>23</v>
      </c>
      <c r="V4" s="490" t="s">
        <v>10</v>
      </c>
      <c r="W4" s="491"/>
      <c r="X4" s="477" t="s">
        <v>38</v>
      </c>
      <c r="Y4" s="478"/>
    </row>
    <row r="5" spans="1:58" s="3" customFormat="1" ht="185.25" customHeight="1">
      <c r="A5" s="468"/>
      <c r="B5" s="470"/>
      <c r="C5" s="470"/>
      <c r="D5" s="472"/>
      <c r="E5" s="474"/>
      <c r="F5" s="474"/>
      <c r="G5" s="474"/>
      <c r="H5" s="476"/>
      <c r="I5" s="468"/>
      <c r="J5" s="470"/>
      <c r="K5" s="470"/>
      <c r="L5" s="470"/>
      <c r="M5" s="470"/>
      <c r="N5" s="470"/>
      <c r="O5" s="470"/>
      <c r="P5" s="493"/>
      <c r="Q5" s="494"/>
      <c r="R5" s="470"/>
      <c r="S5" s="470"/>
      <c r="T5" s="493"/>
      <c r="U5" s="494"/>
      <c r="V5" s="80" t="s">
        <v>27</v>
      </c>
      <c r="W5" s="71" t="s">
        <v>30</v>
      </c>
      <c r="X5" s="70" t="s">
        <v>120</v>
      </c>
      <c r="Y5" s="56" t="s">
        <v>163</v>
      </c>
      <c r="Z5" s="9"/>
    </row>
    <row r="6" spans="1:58" s="323" customFormat="1" ht="32.25" customHeight="1">
      <c r="A6" s="312"/>
      <c r="B6" s="313" t="s">
        <v>43</v>
      </c>
      <c r="C6" s="314">
        <v>132.87219999999999</v>
      </c>
      <c r="D6" s="315"/>
      <c r="E6" s="316"/>
      <c r="F6" s="316"/>
      <c r="G6" s="316"/>
      <c r="H6" s="317"/>
      <c r="I6" s="312"/>
      <c r="J6" s="318"/>
      <c r="K6" s="318"/>
      <c r="L6" s="318"/>
      <c r="M6" s="318"/>
      <c r="N6" s="318"/>
      <c r="O6" s="318"/>
      <c r="P6" s="319"/>
      <c r="Q6" s="320"/>
      <c r="R6" s="318"/>
      <c r="S6" s="318"/>
      <c r="T6" s="321"/>
      <c r="U6" s="320"/>
      <c r="V6" s="322"/>
      <c r="W6" s="318"/>
      <c r="X6" s="318"/>
      <c r="Y6" s="319"/>
      <c r="Z6" s="115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58" s="79" customFormat="1" ht="72">
      <c r="A7" s="436">
        <v>1</v>
      </c>
      <c r="B7" s="324" t="s">
        <v>44</v>
      </c>
      <c r="C7" s="325">
        <v>24.75</v>
      </c>
      <c r="D7" s="326"/>
      <c r="E7" s="327"/>
      <c r="F7" s="327"/>
      <c r="G7" s="327"/>
      <c r="H7" s="328"/>
      <c r="I7" s="329">
        <v>23005</v>
      </c>
      <c r="J7" s="330">
        <v>155.352</v>
      </c>
      <c r="K7" s="331">
        <v>23007</v>
      </c>
      <c r="L7" s="331">
        <v>23018</v>
      </c>
      <c r="M7" s="331">
        <v>23049</v>
      </c>
      <c r="N7" s="332" t="s">
        <v>52</v>
      </c>
      <c r="O7" s="333">
        <v>23096</v>
      </c>
      <c r="P7" s="334">
        <v>23762</v>
      </c>
      <c r="Q7" s="335" t="s">
        <v>51</v>
      </c>
      <c r="R7" s="336">
        <v>137.28370000000001</v>
      </c>
      <c r="S7" s="330" t="s">
        <v>121</v>
      </c>
      <c r="T7" s="337">
        <v>23132</v>
      </c>
      <c r="U7" s="338" t="s">
        <v>45</v>
      </c>
      <c r="V7" s="339">
        <v>137.28370000000001</v>
      </c>
      <c r="W7" s="340"/>
      <c r="X7" s="341">
        <v>0.32319999999999999</v>
      </c>
      <c r="Y7" s="342" t="s">
        <v>75</v>
      </c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58" s="3" customFormat="1" ht="48">
      <c r="A8" s="117"/>
      <c r="B8" s="81"/>
      <c r="C8" s="118"/>
      <c r="D8" s="119"/>
      <c r="E8" s="82"/>
      <c r="F8" s="82"/>
      <c r="G8" s="82"/>
      <c r="H8" s="120"/>
      <c r="I8" s="121"/>
      <c r="J8" s="133"/>
      <c r="K8" s="123"/>
      <c r="L8" s="123"/>
      <c r="M8" s="123"/>
      <c r="N8" s="124"/>
      <c r="O8" s="125"/>
      <c r="P8" s="126"/>
      <c r="Q8" s="134"/>
      <c r="R8" s="135"/>
      <c r="S8" s="122" t="s">
        <v>122</v>
      </c>
      <c r="T8" s="127">
        <v>23188</v>
      </c>
      <c r="U8" s="128"/>
      <c r="V8" s="129"/>
      <c r="W8" s="130"/>
      <c r="X8" s="131">
        <v>1.0296000000000001</v>
      </c>
      <c r="Y8" s="132" t="s">
        <v>76</v>
      </c>
    </row>
    <row r="9" spans="1:58" s="3" customFormat="1" ht="48">
      <c r="A9" s="117"/>
      <c r="B9" s="81"/>
      <c r="C9" s="118"/>
      <c r="D9" s="119"/>
      <c r="E9" s="82"/>
      <c r="F9" s="82"/>
      <c r="G9" s="82"/>
      <c r="H9" s="120"/>
      <c r="I9" s="121"/>
      <c r="J9" s="133"/>
      <c r="K9" s="123"/>
      <c r="L9" s="123"/>
      <c r="M9" s="123"/>
      <c r="N9" s="124"/>
      <c r="O9" s="125"/>
      <c r="P9" s="126"/>
      <c r="Q9" s="134"/>
      <c r="R9" s="135"/>
      <c r="S9" s="122" t="s">
        <v>123</v>
      </c>
      <c r="T9" s="127">
        <v>23215</v>
      </c>
      <c r="U9" s="128"/>
      <c r="V9" s="129"/>
      <c r="W9" s="130"/>
      <c r="X9" s="131">
        <v>2.0634999999999999</v>
      </c>
      <c r="Y9" s="132" t="s">
        <v>77</v>
      </c>
    </row>
    <row r="10" spans="1:58" s="3" customFormat="1" ht="48">
      <c r="A10" s="117"/>
      <c r="B10" s="81"/>
      <c r="C10" s="118"/>
      <c r="D10" s="119"/>
      <c r="E10" s="82"/>
      <c r="F10" s="82"/>
      <c r="G10" s="82"/>
      <c r="H10" s="120"/>
      <c r="I10" s="121"/>
      <c r="J10" s="133"/>
      <c r="K10" s="123"/>
      <c r="L10" s="123"/>
      <c r="M10" s="123"/>
      <c r="N10" s="124"/>
      <c r="O10" s="125"/>
      <c r="P10" s="126"/>
      <c r="Q10" s="134"/>
      <c r="R10" s="135"/>
      <c r="S10" s="122" t="s">
        <v>124</v>
      </c>
      <c r="T10" s="127">
        <v>23250</v>
      </c>
      <c r="U10" s="128"/>
      <c r="V10" s="129"/>
      <c r="W10" s="130"/>
      <c r="X10" s="131">
        <v>4.1269999999999998</v>
      </c>
      <c r="Y10" s="132" t="s">
        <v>78</v>
      </c>
    </row>
    <row r="11" spans="1:58" s="3" customFormat="1" ht="48">
      <c r="A11" s="117"/>
      <c r="B11" s="81"/>
      <c r="C11" s="118"/>
      <c r="D11" s="119"/>
      <c r="E11" s="82"/>
      <c r="F11" s="82"/>
      <c r="G11" s="82"/>
      <c r="H11" s="120"/>
      <c r="I11" s="121"/>
      <c r="J11" s="133"/>
      <c r="K11" s="123"/>
      <c r="L11" s="123"/>
      <c r="M11" s="123"/>
      <c r="N11" s="124"/>
      <c r="O11" s="125"/>
      <c r="P11" s="126"/>
      <c r="Q11" s="134"/>
      <c r="R11" s="135"/>
      <c r="S11" s="122" t="s">
        <v>125</v>
      </c>
      <c r="T11" s="127">
        <v>23278</v>
      </c>
      <c r="U11" s="128"/>
      <c r="V11" s="129"/>
      <c r="W11" s="130"/>
      <c r="X11" s="131">
        <v>2.0634999999999999</v>
      </c>
      <c r="Y11" s="132" t="s">
        <v>97</v>
      </c>
    </row>
    <row r="12" spans="1:58" s="3" customFormat="1" ht="48">
      <c r="A12" s="117"/>
      <c r="B12" s="81"/>
      <c r="C12" s="118"/>
      <c r="D12" s="119"/>
      <c r="E12" s="82"/>
      <c r="F12" s="82"/>
      <c r="G12" s="82"/>
      <c r="H12" s="120"/>
      <c r="I12" s="121"/>
      <c r="J12" s="133"/>
      <c r="K12" s="123"/>
      <c r="L12" s="123"/>
      <c r="M12" s="123"/>
      <c r="N12" s="124"/>
      <c r="O12" s="125"/>
      <c r="P12" s="126"/>
      <c r="Q12" s="134"/>
      <c r="R12" s="135"/>
      <c r="S12" s="122" t="s">
        <v>126</v>
      </c>
      <c r="T12" s="127">
        <v>23342</v>
      </c>
      <c r="U12" s="128"/>
      <c r="V12" s="129"/>
      <c r="W12" s="130"/>
      <c r="X12" s="131">
        <v>7.5540000000000003</v>
      </c>
      <c r="Y12" s="132" t="s">
        <v>86</v>
      </c>
    </row>
    <row r="13" spans="1:58" s="3" customFormat="1" ht="48">
      <c r="A13" s="117"/>
      <c r="B13" s="81"/>
      <c r="C13" s="118"/>
      <c r="D13" s="119"/>
      <c r="E13" s="82"/>
      <c r="F13" s="82"/>
      <c r="G13" s="82"/>
      <c r="H13" s="120"/>
      <c r="I13" s="121"/>
      <c r="J13" s="133"/>
      <c r="K13" s="123"/>
      <c r="L13" s="123"/>
      <c r="M13" s="123"/>
      <c r="N13" s="124"/>
      <c r="O13" s="125"/>
      <c r="P13" s="126"/>
      <c r="Q13" s="134"/>
      <c r="R13" s="135"/>
      <c r="S13" s="122" t="s">
        <v>91</v>
      </c>
      <c r="T13" s="127">
        <v>23423</v>
      </c>
      <c r="U13" s="128"/>
      <c r="V13" s="129"/>
      <c r="W13" s="130"/>
      <c r="X13" s="131">
        <v>5.4912999999999998</v>
      </c>
      <c r="Y13" s="132" t="s">
        <v>98</v>
      </c>
    </row>
    <row r="14" spans="1:58" s="3" customFormat="1" ht="48">
      <c r="A14" s="117"/>
      <c r="B14" s="81"/>
      <c r="C14" s="118"/>
      <c r="D14" s="119"/>
      <c r="E14" s="82"/>
      <c r="F14" s="82"/>
      <c r="G14" s="82"/>
      <c r="H14" s="120"/>
      <c r="I14" s="121"/>
      <c r="J14" s="133"/>
      <c r="K14" s="123"/>
      <c r="L14" s="123"/>
      <c r="M14" s="123"/>
      <c r="N14" s="124"/>
      <c r="O14" s="125"/>
      <c r="P14" s="126"/>
      <c r="Q14" s="134"/>
      <c r="R14" s="135"/>
      <c r="S14" s="122" t="s">
        <v>105</v>
      </c>
      <c r="T14" s="127">
        <v>23460</v>
      </c>
      <c r="U14" s="128"/>
      <c r="V14" s="129"/>
      <c r="W14" s="130"/>
      <c r="X14" s="131">
        <v>10.9826</v>
      </c>
      <c r="Y14" s="132" t="s">
        <v>106</v>
      </c>
    </row>
    <row r="15" spans="1:58" s="3" customFormat="1" ht="48">
      <c r="A15" s="117"/>
      <c r="B15" s="81"/>
      <c r="C15" s="118"/>
      <c r="D15" s="119"/>
      <c r="E15" s="82"/>
      <c r="F15" s="82"/>
      <c r="G15" s="82"/>
      <c r="H15" s="120"/>
      <c r="I15" s="121"/>
      <c r="J15" s="133"/>
      <c r="K15" s="123"/>
      <c r="L15" s="123"/>
      <c r="M15" s="123"/>
      <c r="N15" s="124"/>
      <c r="O15" s="125"/>
      <c r="P15" s="126"/>
      <c r="Q15" s="134"/>
      <c r="R15" s="135"/>
      <c r="S15" s="122" t="s">
        <v>109</v>
      </c>
      <c r="T15" s="127">
        <v>23500</v>
      </c>
      <c r="U15" s="128"/>
      <c r="V15" s="129"/>
      <c r="W15" s="130"/>
      <c r="X15" s="131">
        <v>10.9826</v>
      </c>
      <c r="Y15" s="132" t="s">
        <v>110</v>
      </c>
    </row>
    <row r="16" spans="1:58" s="3" customFormat="1" ht="48">
      <c r="A16" s="117"/>
      <c r="B16" s="81"/>
      <c r="C16" s="118"/>
      <c r="D16" s="119"/>
      <c r="E16" s="82"/>
      <c r="F16" s="82"/>
      <c r="G16" s="82"/>
      <c r="H16" s="120"/>
      <c r="I16" s="121"/>
      <c r="J16" s="133"/>
      <c r="K16" s="123"/>
      <c r="L16" s="123"/>
      <c r="M16" s="123"/>
      <c r="N16" s="124"/>
      <c r="O16" s="125"/>
      <c r="P16" s="126"/>
      <c r="Q16" s="134"/>
      <c r="R16" s="135"/>
      <c r="S16" s="122" t="s">
        <v>114</v>
      </c>
      <c r="T16" s="127">
        <v>23532</v>
      </c>
      <c r="U16" s="128"/>
      <c r="V16" s="129"/>
      <c r="W16" s="130"/>
      <c r="X16" s="131">
        <v>10.9826</v>
      </c>
      <c r="Y16" s="132" t="s">
        <v>113</v>
      </c>
    </row>
    <row r="17" spans="1:25" s="3" customFormat="1" ht="48">
      <c r="A17" s="117"/>
      <c r="B17" s="81"/>
      <c r="C17" s="118"/>
      <c r="D17" s="119"/>
      <c r="E17" s="82"/>
      <c r="F17" s="82"/>
      <c r="G17" s="82"/>
      <c r="H17" s="120"/>
      <c r="I17" s="121"/>
      <c r="J17" s="133"/>
      <c r="K17" s="123"/>
      <c r="L17" s="123"/>
      <c r="M17" s="123"/>
      <c r="N17" s="124"/>
      <c r="O17" s="125"/>
      <c r="P17" s="126"/>
      <c r="Q17" s="134"/>
      <c r="R17" s="135"/>
      <c r="S17" s="122" t="s">
        <v>155</v>
      </c>
      <c r="T17" s="127">
        <v>23577</v>
      </c>
      <c r="U17" s="128"/>
      <c r="V17" s="129"/>
      <c r="W17" s="130"/>
      <c r="X17" s="131">
        <v>10.9826</v>
      </c>
      <c r="Y17" s="132" t="s">
        <v>156</v>
      </c>
    </row>
    <row r="18" spans="1:25" s="3" customFormat="1" ht="48">
      <c r="A18" s="117"/>
      <c r="B18" s="81"/>
      <c r="C18" s="118"/>
      <c r="D18" s="119"/>
      <c r="E18" s="82"/>
      <c r="F18" s="82"/>
      <c r="G18" s="82"/>
      <c r="H18" s="120"/>
      <c r="I18" s="121"/>
      <c r="J18" s="133"/>
      <c r="K18" s="123"/>
      <c r="L18" s="123"/>
      <c r="M18" s="123"/>
      <c r="N18" s="124"/>
      <c r="O18" s="125"/>
      <c r="P18" s="126"/>
      <c r="Q18" s="134"/>
      <c r="R18" s="135"/>
      <c r="S18" s="122" t="s">
        <v>154</v>
      </c>
      <c r="T18" s="127">
        <v>23728</v>
      </c>
      <c r="U18" s="128"/>
      <c r="V18" s="129"/>
      <c r="W18" s="130"/>
      <c r="X18" s="131">
        <v>10.9826</v>
      </c>
      <c r="Y18" s="132" t="s">
        <v>157</v>
      </c>
    </row>
    <row r="19" spans="1:25" s="3" customFormat="1" ht="48">
      <c r="A19" s="117"/>
      <c r="B19" s="81"/>
      <c r="C19" s="118"/>
      <c r="D19" s="119"/>
      <c r="E19" s="82"/>
      <c r="F19" s="82"/>
      <c r="G19" s="82"/>
      <c r="H19" s="120"/>
      <c r="I19" s="121"/>
      <c r="J19" s="133"/>
      <c r="K19" s="123"/>
      <c r="L19" s="123"/>
      <c r="M19" s="123"/>
      <c r="N19" s="124"/>
      <c r="O19" s="125"/>
      <c r="P19" s="126"/>
      <c r="Q19" s="134"/>
      <c r="R19" s="135"/>
      <c r="S19" s="122" t="s">
        <v>180</v>
      </c>
      <c r="T19" s="127">
        <v>23803</v>
      </c>
      <c r="U19" s="128"/>
      <c r="V19" s="129"/>
      <c r="W19" s="130"/>
      <c r="X19" s="131">
        <v>10.9826</v>
      </c>
      <c r="Y19" s="132" t="s">
        <v>181</v>
      </c>
    </row>
    <row r="20" spans="1:25" s="3" customFormat="1" ht="48">
      <c r="A20" s="117"/>
      <c r="B20" s="81"/>
      <c r="C20" s="118"/>
      <c r="D20" s="119"/>
      <c r="E20" s="82"/>
      <c r="F20" s="82"/>
      <c r="G20" s="82"/>
      <c r="H20" s="120"/>
      <c r="I20" s="121"/>
      <c r="J20" s="133"/>
      <c r="K20" s="123"/>
      <c r="L20" s="123"/>
      <c r="M20" s="123"/>
      <c r="N20" s="124"/>
      <c r="O20" s="125"/>
      <c r="P20" s="126"/>
      <c r="Q20" s="134"/>
      <c r="R20" s="135"/>
      <c r="S20" s="122" t="s">
        <v>187</v>
      </c>
      <c r="T20" s="127">
        <v>23892</v>
      </c>
      <c r="U20" s="128"/>
      <c r="V20" s="129"/>
      <c r="W20" s="130"/>
      <c r="X20" s="131">
        <v>10.9826</v>
      </c>
      <c r="Y20" s="66" t="s">
        <v>188</v>
      </c>
    </row>
    <row r="21" spans="1:25" s="3" customFormat="1" ht="48">
      <c r="A21" s="117"/>
      <c r="B21" s="81"/>
      <c r="C21" s="118"/>
      <c r="D21" s="119"/>
      <c r="E21" s="82"/>
      <c r="F21" s="82"/>
      <c r="G21" s="82"/>
      <c r="H21" s="120"/>
      <c r="I21" s="121"/>
      <c r="J21" s="133"/>
      <c r="K21" s="123"/>
      <c r="L21" s="123"/>
      <c r="M21" s="123"/>
      <c r="N21" s="124"/>
      <c r="O21" s="125"/>
      <c r="P21" s="126"/>
      <c r="Q21" s="134"/>
      <c r="R21" s="135"/>
      <c r="S21" s="122"/>
      <c r="T21" s="127"/>
      <c r="U21" s="128" t="s">
        <v>46</v>
      </c>
      <c r="V21" s="136">
        <v>138.88</v>
      </c>
      <c r="W21" s="130"/>
      <c r="X21" s="131"/>
      <c r="Y21" s="132"/>
    </row>
    <row r="22" spans="1:25" s="3" customFormat="1">
      <c r="A22" s="117"/>
      <c r="B22" s="81"/>
      <c r="C22" s="118"/>
      <c r="D22" s="119"/>
      <c r="E22" s="82"/>
      <c r="F22" s="82"/>
      <c r="G22" s="82"/>
      <c r="H22" s="120"/>
      <c r="I22" s="121"/>
      <c r="J22" s="133"/>
      <c r="K22" s="123"/>
      <c r="L22" s="123"/>
      <c r="M22" s="123"/>
      <c r="N22" s="124"/>
      <c r="O22" s="125"/>
      <c r="P22" s="126"/>
      <c r="Q22" s="134"/>
      <c r="R22" s="135"/>
      <c r="S22" s="122"/>
      <c r="T22" s="127"/>
      <c r="U22" s="137" t="s">
        <v>47</v>
      </c>
      <c r="V22" s="136">
        <v>139.58879999999999</v>
      </c>
      <c r="W22" s="130"/>
      <c r="X22" s="131"/>
      <c r="Y22" s="132"/>
    </row>
    <row r="23" spans="1:25" s="3" customFormat="1" ht="48">
      <c r="A23" s="117"/>
      <c r="B23" s="81"/>
      <c r="C23" s="118"/>
      <c r="D23" s="119"/>
      <c r="E23" s="82"/>
      <c r="F23" s="82"/>
      <c r="G23" s="82"/>
      <c r="H23" s="120"/>
      <c r="I23" s="121"/>
      <c r="J23" s="133"/>
      <c r="K23" s="123"/>
      <c r="L23" s="123"/>
      <c r="M23" s="123"/>
      <c r="N23" s="124"/>
      <c r="O23" s="125"/>
      <c r="P23" s="126"/>
      <c r="Q23" s="134"/>
      <c r="R23" s="135"/>
      <c r="S23" s="122"/>
      <c r="T23" s="127"/>
      <c r="U23" s="128" t="s">
        <v>48</v>
      </c>
      <c r="V23" s="133" t="s">
        <v>50</v>
      </c>
      <c r="W23" s="130"/>
      <c r="X23" s="131"/>
      <c r="Y23" s="132"/>
    </row>
    <row r="24" spans="1:25" s="3" customFormat="1">
      <c r="A24" s="117"/>
      <c r="B24" s="81"/>
      <c r="C24" s="118"/>
      <c r="D24" s="119"/>
      <c r="E24" s="82"/>
      <c r="F24" s="82"/>
      <c r="G24" s="82"/>
      <c r="H24" s="120"/>
      <c r="I24" s="121"/>
      <c r="J24" s="133"/>
      <c r="K24" s="123"/>
      <c r="L24" s="123"/>
      <c r="M24" s="123"/>
      <c r="N24" s="124"/>
      <c r="O24" s="125"/>
      <c r="P24" s="126"/>
      <c r="Q24" s="134"/>
      <c r="R24" s="135"/>
      <c r="S24" s="122"/>
      <c r="T24" s="127"/>
      <c r="U24" s="128" t="s">
        <v>49</v>
      </c>
      <c r="V24" s="129">
        <v>151.12100000000001</v>
      </c>
      <c r="W24" s="130"/>
      <c r="X24" s="131"/>
      <c r="Y24" s="132"/>
    </row>
    <row r="25" spans="1:25" s="3" customFormat="1" ht="121.5" customHeight="1">
      <c r="A25" s="117"/>
      <c r="B25" s="81"/>
      <c r="C25" s="118"/>
      <c r="D25" s="119"/>
      <c r="E25" s="82"/>
      <c r="F25" s="82"/>
      <c r="G25" s="82"/>
      <c r="H25" s="120"/>
      <c r="I25" s="121"/>
      <c r="J25" s="133"/>
      <c r="K25" s="123"/>
      <c r="L25" s="123"/>
      <c r="M25" s="123"/>
      <c r="N25" s="124"/>
      <c r="O25" s="125"/>
      <c r="P25" s="126"/>
      <c r="Q25" s="134"/>
      <c r="R25" s="135"/>
      <c r="S25" s="122"/>
      <c r="T25" s="127"/>
      <c r="U25" s="128"/>
      <c r="V25" s="129"/>
      <c r="W25" s="130"/>
      <c r="X25" s="131"/>
      <c r="Y25" s="132"/>
    </row>
    <row r="26" spans="1:25" s="3" customFormat="1" ht="48">
      <c r="A26" s="435">
        <v>2</v>
      </c>
      <c r="B26" s="81" t="s">
        <v>53</v>
      </c>
      <c r="C26" s="118">
        <f>84522200/1000000</f>
        <v>84.522199999999998</v>
      </c>
      <c r="D26" s="119"/>
      <c r="E26" s="82"/>
      <c r="F26" s="82"/>
      <c r="G26" s="82"/>
      <c r="H26" s="138"/>
      <c r="I26" s="139">
        <v>22527</v>
      </c>
      <c r="J26" s="140">
        <v>291.44</v>
      </c>
      <c r="K26" s="123">
        <v>22545</v>
      </c>
      <c r="L26" s="123">
        <v>22552</v>
      </c>
      <c r="M26" s="123">
        <v>22590</v>
      </c>
      <c r="N26" s="140" t="s">
        <v>228</v>
      </c>
      <c r="O26" s="123">
        <v>22681</v>
      </c>
      <c r="P26" s="141">
        <v>23476</v>
      </c>
      <c r="Q26" s="142" t="s">
        <v>59</v>
      </c>
      <c r="R26" s="143" t="s">
        <v>58</v>
      </c>
      <c r="S26" s="122" t="s">
        <v>68</v>
      </c>
      <c r="T26" s="144">
        <v>23104</v>
      </c>
      <c r="U26" s="145" t="s">
        <v>61</v>
      </c>
      <c r="V26" s="146" t="s">
        <v>58</v>
      </c>
      <c r="W26" s="130"/>
      <c r="X26" s="147">
        <f>2703900/1000000</f>
        <v>2.7039</v>
      </c>
      <c r="Y26" s="132" t="s">
        <v>62</v>
      </c>
    </row>
    <row r="27" spans="1:25" s="3" customFormat="1" ht="48">
      <c r="A27" s="117"/>
      <c r="B27" s="81"/>
      <c r="C27" s="118"/>
      <c r="D27" s="119"/>
      <c r="E27" s="82"/>
      <c r="F27" s="82"/>
      <c r="G27" s="82"/>
      <c r="H27" s="138"/>
      <c r="I27" s="139"/>
      <c r="J27" s="140"/>
      <c r="K27" s="123"/>
      <c r="L27" s="123"/>
      <c r="M27" s="123"/>
      <c r="N27" s="140"/>
      <c r="O27" s="123"/>
      <c r="P27" s="141"/>
      <c r="Q27" s="148"/>
      <c r="R27" s="143"/>
      <c r="S27" s="122" t="s">
        <v>67</v>
      </c>
      <c r="T27" s="144">
        <v>23172</v>
      </c>
      <c r="U27" s="145"/>
      <c r="V27" s="146"/>
      <c r="W27" s="130"/>
      <c r="X27" s="147">
        <v>7.9179000000000004</v>
      </c>
      <c r="Y27" s="132" t="s">
        <v>64</v>
      </c>
    </row>
    <row r="28" spans="1:25" s="3" customFormat="1" ht="48">
      <c r="A28" s="117"/>
      <c r="B28" s="81"/>
      <c r="C28" s="118"/>
      <c r="D28" s="119"/>
      <c r="E28" s="82"/>
      <c r="F28" s="82"/>
      <c r="G28" s="82"/>
      <c r="H28" s="138"/>
      <c r="I28" s="139"/>
      <c r="J28" s="140"/>
      <c r="K28" s="123"/>
      <c r="L28" s="123"/>
      <c r="M28" s="123"/>
      <c r="N28" s="140"/>
      <c r="O28" s="123"/>
      <c r="P28" s="141"/>
      <c r="Q28" s="148"/>
      <c r="R28" s="143"/>
      <c r="S28" s="122" t="s">
        <v>69</v>
      </c>
      <c r="T28" s="144">
        <v>23188</v>
      </c>
      <c r="U28" s="145"/>
      <c r="V28" s="146"/>
      <c r="W28" s="130"/>
      <c r="X28" s="147">
        <v>7.9179000000000004</v>
      </c>
      <c r="Y28" s="132" t="s">
        <v>63</v>
      </c>
    </row>
    <row r="29" spans="1:25" s="3" customFormat="1" ht="48">
      <c r="A29" s="117"/>
      <c r="B29" s="81"/>
      <c r="C29" s="118" t="s">
        <v>74</v>
      </c>
      <c r="D29" s="119"/>
      <c r="E29" s="82"/>
      <c r="F29" s="82"/>
      <c r="G29" s="82"/>
      <c r="H29" s="138"/>
      <c r="I29" s="139"/>
      <c r="J29" s="140"/>
      <c r="K29" s="123"/>
      <c r="L29" s="123"/>
      <c r="M29" s="123"/>
      <c r="N29" s="140"/>
      <c r="O29" s="123"/>
      <c r="P29" s="141"/>
      <c r="Q29" s="148"/>
      <c r="R29" s="143"/>
      <c r="S29" s="122" t="s">
        <v>70</v>
      </c>
      <c r="T29" s="144">
        <v>23215</v>
      </c>
      <c r="U29" s="145"/>
      <c r="V29" s="146"/>
      <c r="W29" s="130"/>
      <c r="X29" s="147">
        <v>21.1144</v>
      </c>
      <c r="Y29" s="132" t="s">
        <v>66</v>
      </c>
    </row>
    <row r="30" spans="1:25" s="3" customFormat="1" ht="48">
      <c r="A30" s="117"/>
      <c r="B30" s="81"/>
      <c r="C30" s="118"/>
      <c r="D30" s="119"/>
      <c r="E30" s="82"/>
      <c r="F30" s="82"/>
      <c r="G30" s="82"/>
      <c r="H30" s="138"/>
      <c r="I30" s="139"/>
      <c r="J30" s="140"/>
      <c r="K30" s="123"/>
      <c r="L30" s="123"/>
      <c r="M30" s="123"/>
      <c r="N30" s="140"/>
      <c r="O30" s="123"/>
      <c r="P30" s="141"/>
      <c r="Q30" s="148"/>
      <c r="R30" s="143"/>
      <c r="S30" s="122" t="s">
        <v>71</v>
      </c>
      <c r="T30" s="144">
        <v>23251</v>
      </c>
      <c r="U30" s="145"/>
      <c r="V30" s="146"/>
      <c r="W30" s="130"/>
      <c r="X30" s="147">
        <v>29.032299999999999</v>
      </c>
      <c r="Y30" s="132" t="s">
        <v>65</v>
      </c>
    </row>
    <row r="31" spans="1:25" s="3" customFormat="1" ht="48">
      <c r="A31" s="117"/>
      <c r="B31" s="81"/>
      <c r="C31" s="118"/>
      <c r="D31" s="119"/>
      <c r="E31" s="82"/>
      <c r="F31" s="82"/>
      <c r="G31" s="82"/>
      <c r="H31" s="138"/>
      <c r="I31" s="139"/>
      <c r="J31" s="140"/>
      <c r="K31" s="123"/>
      <c r="L31" s="123"/>
      <c r="M31" s="123"/>
      <c r="N31" s="140"/>
      <c r="O31" s="123"/>
      <c r="P31" s="141"/>
      <c r="Q31" s="148"/>
      <c r="R31" s="143"/>
      <c r="S31" s="122" t="s">
        <v>72</v>
      </c>
      <c r="T31" s="144">
        <v>23278</v>
      </c>
      <c r="U31" s="145"/>
      <c r="V31" s="146"/>
      <c r="W31" s="130"/>
      <c r="X31" s="147">
        <v>15.835800000000001</v>
      </c>
      <c r="Y31" s="132" t="s">
        <v>73</v>
      </c>
    </row>
    <row r="32" spans="1:25" s="3" customFormat="1" ht="48">
      <c r="A32" s="117"/>
      <c r="B32" s="81"/>
      <c r="C32" s="118"/>
      <c r="D32" s="119"/>
      <c r="E32" s="82"/>
      <c r="F32" s="82"/>
      <c r="G32" s="82"/>
      <c r="H32" s="138"/>
      <c r="I32" s="139"/>
      <c r="J32" s="140"/>
      <c r="K32" s="123"/>
      <c r="L32" s="123"/>
      <c r="M32" s="123"/>
      <c r="N32" s="140"/>
      <c r="O32" s="123"/>
      <c r="P32" s="141"/>
      <c r="Q32" s="148"/>
      <c r="R32" s="143"/>
      <c r="S32" s="122" t="s">
        <v>100</v>
      </c>
      <c r="T32" s="144">
        <v>23342</v>
      </c>
      <c r="U32" s="145"/>
      <c r="V32" s="146"/>
      <c r="W32" s="130"/>
      <c r="X32" s="147">
        <v>15.835800000000001</v>
      </c>
      <c r="Y32" s="132" t="s">
        <v>87</v>
      </c>
    </row>
    <row r="33" spans="1:25" s="3" customFormat="1" ht="48">
      <c r="A33" s="117"/>
      <c r="B33" s="81"/>
      <c r="C33" s="118"/>
      <c r="D33" s="119"/>
      <c r="E33" s="82"/>
      <c r="F33" s="82"/>
      <c r="G33" s="82"/>
      <c r="H33" s="138"/>
      <c r="I33" s="139"/>
      <c r="J33" s="140"/>
      <c r="K33" s="123"/>
      <c r="L33" s="123"/>
      <c r="M33" s="123"/>
      <c r="N33" s="140"/>
      <c r="O33" s="123"/>
      <c r="P33" s="141"/>
      <c r="Q33" s="148"/>
      <c r="R33" s="143"/>
      <c r="S33" s="122" t="s">
        <v>101</v>
      </c>
      <c r="T33" s="144">
        <v>23370</v>
      </c>
      <c r="U33" s="145"/>
      <c r="V33" s="146"/>
      <c r="W33" s="130"/>
      <c r="X33" s="147">
        <v>13.1965</v>
      </c>
      <c r="Y33" s="132" t="s">
        <v>89</v>
      </c>
    </row>
    <row r="34" spans="1:25" s="3" customFormat="1" ht="48">
      <c r="A34" s="117"/>
      <c r="B34" s="81"/>
      <c r="C34" s="118"/>
      <c r="D34" s="119"/>
      <c r="E34" s="82"/>
      <c r="F34" s="82"/>
      <c r="G34" s="82"/>
      <c r="H34" s="138"/>
      <c r="I34" s="139"/>
      <c r="J34" s="140"/>
      <c r="K34" s="123"/>
      <c r="L34" s="123"/>
      <c r="M34" s="123"/>
      <c r="N34" s="140"/>
      <c r="O34" s="123"/>
      <c r="P34" s="141"/>
      <c r="Q34" s="148"/>
      <c r="R34" s="143"/>
      <c r="S34" s="122" t="s">
        <v>116</v>
      </c>
      <c r="T34" s="144">
        <v>23423</v>
      </c>
      <c r="U34" s="145"/>
      <c r="V34" s="146"/>
      <c r="W34" s="130"/>
      <c r="X34" s="147">
        <v>13.1965</v>
      </c>
      <c r="Y34" s="132" t="s">
        <v>99</v>
      </c>
    </row>
    <row r="35" spans="1:25" s="3" customFormat="1" ht="48">
      <c r="A35" s="117"/>
      <c r="B35" s="81"/>
      <c r="C35" s="118"/>
      <c r="D35" s="119"/>
      <c r="E35" s="82"/>
      <c r="F35" s="82"/>
      <c r="G35" s="82"/>
      <c r="H35" s="138"/>
      <c r="I35" s="139"/>
      <c r="J35" s="140"/>
      <c r="K35" s="123"/>
      <c r="L35" s="123"/>
      <c r="M35" s="123"/>
      <c r="N35" s="140"/>
      <c r="O35" s="123"/>
      <c r="P35" s="141"/>
      <c r="Q35" s="148"/>
      <c r="R35" s="143"/>
      <c r="S35" s="122" t="s">
        <v>115</v>
      </c>
      <c r="T35" s="144">
        <v>23542</v>
      </c>
      <c r="U35" s="145"/>
      <c r="V35" s="146"/>
      <c r="W35" s="130"/>
      <c r="X35" s="147">
        <v>15.835800000000001</v>
      </c>
      <c r="Y35" s="132" t="s">
        <v>117</v>
      </c>
    </row>
    <row r="36" spans="1:25" s="3" customFormat="1" ht="72">
      <c r="A36" s="117"/>
      <c r="B36" s="81"/>
      <c r="C36" s="118"/>
      <c r="D36" s="119"/>
      <c r="E36" s="82"/>
      <c r="F36" s="82"/>
      <c r="G36" s="82"/>
      <c r="H36" s="138"/>
      <c r="I36" s="139"/>
      <c r="J36" s="140"/>
      <c r="K36" s="123"/>
      <c r="L36" s="123"/>
      <c r="M36" s="123"/>
      <c r="N36" s="140"/>
      <c r="O36" s="123"/>
      <c r="P36" s="141"/>
      <c r="Q36" s="148"/>
      <c r="R36" s="143"/>
      <c r="S36" s="122"/>
      <c r="T36" s="144"/>
      <c r="U36" s="145" t="s">
        <v>54</v>
      </c>
      <c r="V36" s="146" t="s">
        <v>92</v>
      </c>
      <c r="W36" s="130"/>
      <c r="X36" s="147"/>
      <c r="Y36" s="132"/>
    </row>
    <row r="37" spans="1:25" s="3" customFormat="1" ht="48">
      <c r="A37" s="117"/>
      <c r="B37" s="81"/>
      <c r="C37" s="118"/>
      <c r="D37" s="119"/>
      <c r="E37" s="82"/>
      <c r="F37" s="82"/>
      <c r="G37" s="82"/>
      <c r="H37" s="138"/>
      <c r="I37" s="139"/>
      <c r="J37" s="140"/>
      <c r="K37" s="123"/>
      <c r="L37" s="123"/>
      <c r="M37" s="123"/>
      <c r="N37" s="140"/>
      <c r="O37" s="123"/>
      <c r="P37" s="141"/>
      <c r="Q37" s="148"/>
      <c r="R37" s="143"/>
      <c r="S37" s="122"/>
      <c r="T37" s="144"/>
      <c r="U37" s="145" t="s">
        <v>60</v>
      </c>
      <c r="V37" s="146" t="s">
        <v>93</v>
      </c>
      <c r="W37" s="130"/>
      <c r="X37" s="147"/>
      <c r="Y37" s="132"/>
    </row>
    <row r="38" spans="1:25" s="3" customFormat="1" ht="48">
      <c r="A38" s="117"/>
      <c r="B38" s="81"/>
      <c r="C38" s="118"/>
      <c r="D38" s="119"/>
      <c r="E38" s="82"/>
      <c r="F38" s="82"/>
      <c r="G38" s="82"/>
      <c r="H38" s="138"/>
      <c r="I38" s="139"/>
      <c r="J38" s="140"/>
      <c r="K38" s="123"/>
      <c r="L38" s="123"/>
      <c r="M38" s="123"/>
      <c r="N38" s="140"/>
      <c r="O38" s="123"/>
      <c r="P38" s="141"/>
      <c r="Q38" s="148"/>
      <c r="R38" s="143"/>
      <c r="S38" s="122"/>
      <c r="T38" s="144"/>
      <c r="U38" s="145" t="s">
        <v>55</v>
      </c>
      <c r="V38" s="146" t="s">
        <v>94</v>
      </c>
      <c r="W38" s="130"/>
      <c r="X38" s="147"/>
      <c r="Y38" s="132"/>
    </row>
    <row r="39" spans="1:25" s="3" customFormat="1" ht="48">
      <c r="A39" s="117"/>
      <c r="B39" s="81"/>
      <c r="C39" s="118"/>
      <c r="D39" s="119"/>
      <c r="E39" s="82"/>
      <c r="F39" s="82"/>
      <c r="G39" s="82"/>
      <c r="H39" s="138"/>
      <c r="I39" s="139"/>
      <c r="J39" s="140"/>
      <c r="K39" s="123"/>
      <c r="L39" s="123"/>
      <c r="M39" s="123"/>
      <c r="N39" s="140"/>
      <c r="O39" s="123"/>
      <c r="P39" s="141"/>
      <c r="Q39" s="148"/>
      <c r="R39" s="143"/>
      <c r="S39" s="122"/>
      <c r="T39" s="144"/>
      <c r="U39" s="145" t="s">
        <v>56</v>
      </c>
      <c r="V39" s="146" t="s">
        <v>95</v>
      </c>
      <c r="W39" s="130"/>
      <c r="X39" s="147"/>
      <c r="Y39" s="132"/>
    </row>
    <row r="40" spans="1:25" s="3" customFormat="1" ht="72">
      <c r="A40" s="117"/>
      <c r="B40" s="81"/>
      <c r="C40" s="118"/>
      <c r="D40" s="119"/>
      <c r="E40" s="82"/>
      <c r="F40" s="82"/>
      <c r="G40" s="82"/>
      <c r="H40" s="138"/>
      <c r="I40" s="139"/>
      <c r="J40" s="140"/>
      <c r="K40" s="123"/>
      <c r="L40" s="123"/>
      <c r="M40" s="123"/>
      <c r="N40" s="140"/>
      <c r="O40" s="123"/>
      <c r="P40" s="141"/>
      <c r="Q40" s="148"/>
      <c r="R40" s="143"/>
      <c r="S40" s="122"/>
      <c r="T40" s="144"/>
      <c r="U40" s="145" t="s">
        <v>57</v>
      </c>
      <c r="V40" s="146" t="s">
        <v>96</v>
      </c>
      <c r="W40" s="130"/>
      <c r="X40" s="147"/>
      <c r="Y40" s="132"/>
    </row>
    <row r="41" spans="1:25" s="3" customFormat="1" ht="95.25" customHeight="1">
      <c r="A41" s="117"/>
      <c r="B41" s="81"/>
      <c r="C41" s="118"/>
      <c r="D41" s="119"/>
      <c r="E41" s="82"/>
      <c r="F41" s="82"/>
      <c r="G41" s="82"/>
      <c r="H41" s="149"/>
      <c r="I41" s="139"/>
      <c r="J41" s="140"/>
      <c r="K41" s="150"/>
      <c r="L41" s="123"/>
      <c r="M41" s="123"/>
      <c r="N41" s="140"/>
      <c r="O41" s="123"/>
      <c r="P41" s="141"/>
      <c r="Q41" s="148"/>
      <c r="R41" s="143"/>
      <c r="S41" s="122"/>
      <c r="T41" s="144"/>
      <c r="U41" s="145"/>
      <c r="V41" s="146"/>
      <c r="W41" s="130"/>
      <c r="X41" s="147"/>
      <c r="Y41" s="132"/>
    </row>
    <row r="42" spans="1:25" ht="72">
      <c r="A42" s="435">
        <v>3</v>
      </c>
      <c r="B42" s="81" t="s">
        <v>85</v>
      </c>
      <c r="C42" s="118">
        <v>23.6</v>
      </c>
      <c r="D42" s="119"/>
      <c r="E42" s="82"/>
      <c r="F42" s="82"/>
      <c r="G42" s="82"/>
      <c r="H42" s="149"/>
      <c r="I42" s="139">
        <v>23218</v>
      </c>
      <c r="J42" s="151">
        <f>23748701.85/1000000</f>
        <v>23.74870185</v>
      </c>
      <c r="K42" s="139">
        <v>23226</v>
      </c>
      <c r="L42" s="123">
        <v>23277</v>
      </c>
      <c r="M42" s="123">
        <v>23299</v>
      </c>
      <c r="N42" s="140" t="s">
        <v>229</v>
      </c>
      <c r="O42" s="123">
        <v>23314</v>
      </c>
      <c r="P42" s="141">
        <v>23541</v>
      </c>
      <c r="Q42" s="148" t="s">
        <v>80</v>
      </c>
      <c r="R42" s="151">
        <f>20100960/1000000</f>
        <v>20.100960000000001</v>
      </c>
      <c r="S42" s="122" t="s">
        <v>102</v>
      </c>
      <c r="T42" s="144">
        <v>23342</v>
      </c>
      <c r="U42" s="145" t="s">
        <v>79</v>
      </c>
      <c r="V42" s="152">
        <f>20100960/1000000</f>
        <v>20.100960000000001</v>
      </c>
      <c r="W42" s="130"/>
      <c r="X42" s="147">
        <v>1.0054000000000001</v>
      </c>
      <c r="Y42" s="132" t="s">
        <v>88</v>
      </c>
    </row>
    <row r="43" spans="1:25" ht="48">
      <c r="A43" s="117"/>
      <c r="B43" s="153"/>
      <c r="C43" s="118"/>
      <c r="D43" s="119"/>
      <c r="E43" s="82"/>
      <c r="F43" s="82"/>
      <c r="G43" s="82"/>
      <c r="H43" s="149"/>
      <c r="I43" s="139"/>
      <c r="J43" s="140"/>
      <c r="K43" s="123"/>
      <c r="L43" s="123"/>
      <c r="M43" s="123"/>
      <c r="N43" s="140"/>
      <c r="O43" s="123"/>
      <c r="P43" s="141"/>
      <c r="Q43" s="148"/>
      <c r="R43" s="143"/>
      <c r="S43" s="122" t="s">
        <v>103</v>
      </c>
      <c r="T43" s="144">
        <v>23423</v>
      </c>
      <c r="U43" s="145"/>
      <c r="V43" s="152"/>
      <c r="W43" s="130"/>
      <c r="X43" s="147">
        <v>1.2060999999999999</v>
      </c>
      <c r="Y43" s="132" t="s">
        <v>104</v>
      </c>
    </row>
    <row r="44" spans="1:25" ht="48">
      <c r="A44" s="117"/>
      <c r="B44" s="153"/>
      <c r="C44" s="118"/>
      <c r="D44" s="119"/>
      <c r="E44" s="82"/>
      <c r="F44" s="82"/>
      <c r="G44" s="82"/>
      <c r="H44" s="149"/>
      <c r="I44" s="139"/>
      <c r="J44" s="140"/>
      <c r="K44" s="123"/>
      <c r="L44" s="123"/>
      <c r="M44" s="123"/>
      <c r="N44" s="140"/>
      <c r="O44" s="123"/>
      <c r="P44" s="141"/>
      <c r="Q44" s="148"/>
      <c r="R44" s="143"/>
      <c r="S44" s="122" t="s">
        <v>107</v>
      </c>
      <c r="T44" s="144">
        <v>23459</v>
      </c>
      <c r="U44" s="145"/>
      <c r="V44" s="152"/>
      <c r="W44" s="130"/>
      <c r="X44" s="147">
        <v>3.0150999999999999</v>
      </c>
      <c r="Y44" s="132" t="s">
        <v>108</v>
      </c>
    </row>
    <row r="45" spans="1:25" ht="48">
      <c r="A45" s="117"/>
      <c r="B45" s="153"/>
      <c r="C45" s="118"/>
      <c r="D45" s="119"/>
      <c r="E45" s="82"/>
      <c r="F45" s="82"/>
      <c r="G45" s="82"/>
      <c r="H45" s="149"/>
      <c r="I45" s="139"/>
      <c r="J45" s="140"/>
      <c r="K45" s="123"/>
      <c r="L45" s="123"/>
      <c r="M45" s="123"/>
      <c r="N45" s="140"/>
      <c r="O45" s="123"/>
      <c r="P45" s="141"/>
      <c r="Q45" s="148"/>
      <c r="R45" s="143"/>
      <c r="S45" s="122" t="s">
        <v>111</v>
      </c>
      <c r="T45" s="144">
        <v>23500</v>
      </c>
      <c r="U45" s="145"/>
      <c r="V45" s="152"/>
      <c r="W45" s="130"/>
      <c r="X45" s="131">
        <v>4.8239999999999998</v>
      </c>
      <c r="Y45" s="132" t="s">
        <v>112</v>
      </c>
    </row>
    <row r="46" spans="1:25" ht="48">
      <c r="A46" s="117"/>
      <c r="B46" s="153"/>
      <c r="C46" s="118"/>
      <c r="D46" s="119"/>
      <c r="E46" s="82"/>
      <c r="F46" s="82"/>
      <c r="G46" s="82"/>
      <c r="H46" s="149"/>
      <c r="I46" s="139"/>
      <c r="J46" s="140"/>
      <c r="K46" s="123"/>
      <c r="L46" s="123"/>
      <c r="M46" s="123"/>
      <c r="N46" s="140"/>
      <c r="O46" s="123"/>
      <c r="P46" s="141"/>
      <c r="Q46" s="148"/>
      <c r="R46" s="143"/>
      <c r="S46" s="122" t="s">
        <v>118</v>
      </c>
      <c r="T46" s="144">
        <v>23535</v>
      </c>
      <c r="U46" s="145"/>
      <c r="V46" s="152"/>
      <c r="W46" s="130"/>
      <c r="X46" s="131">
        <v>3.6181000000000001</v>
      </c>
      <c r="Y46" s="132" t="s">
        <v>119</v>
      </c>
    </row>
    <row r="47" spans="1:25" ht="48">
      <c r="A47" s="117"/>
      <c r="B47" s="153"/>
      <c r="C47" s="118"/>
      <c r="D47" s="119"/>
      <c r="E47" s="82"/>
      <c r="F47" s="82"/>
      <c r="G47" s="82"/>
      <c r="H47" s="149"/>
      <c r="I47" s="139"/>
      <c r="J47" s="140"/>
      <c r="K47" s="123"/>
      <c r="L47" s="123"/>
      <c r="M47" s="123"/>
      <c r="N47" s="140"/>
      <c r="O47" s="123"/>
      <c r="P47" s="141"/>
      <c r="Q47" s="148"/>
      <c r="R47" s="143"/>
      <c r="S47" s="122" t="s">
        <v>150</v>
      </c>
      <c r="T47" s="144">
        <v>23577</v>
      </c>
      <c r="U47" s="145"/>
      <c r="V47" s="152"/>
      <c r="W47" s="130"/>
      <c r="X47" s="131">
        <v>3.6181999999999999</v>
      </c>
      <c r="Y47" s="132" t="s">
        <v>151</v>
      </c>
    </row>
    <row r="48" spans="1:25" ht="48">
      <c r="A48" s="117"/>
      <c r="B48" s="153"/>
      <c r="C48" s="118"/>
      <c r="D48" s="119"/>
      <c r="E48" s="82"/>
      <c r="F48" s="82"/>
      <c r="G48" s="82"/>
      <c r="H48" s="149"/>
      <c r="I48" s="139"/>
      <c r="J48" s="140"/>
      <c r="K48" s="123"/>
      <c r="L48" s="123"/>
      <c r="M48" s="123"/>
      <c r="N48" s="140"/>
      <c r="O48" s="123"/>
      <c r="P48" s="141"/>
      <c r="Q48" s="148"/>
      <c r="R48" s="143"/>
      <c r="S48" s="122" t="s">
        <v>152</v>
      </c>
      <c r="T48" s="144">
        <v>23712</v>
      </c>
      <c r="U48" s="145"/>
      <c r="V48" s="152"/>
      <c r="W48" s="130"/>
      <c r="X48" s="131">
        <v>3.7185999999999999</v>
      </c>
      <c r="Y48" s="132" t="s">
        <v>153</v>
      </c>
    </row>
    <row r="49" spans="1:25">
      <c r="A49" s="117"/>
      <c r="B49" s="153"/>
      <c r="C49" s="118"/>
      <c r="D49" s="119"/>
      <c r="E49" s="82"/>
      <c r="F49" s="82"/>
      <c r="G49" s="82"/>
      <c r="H49" s="149"/>
      <c r="I49" s="139"/>
      <c r="J49" s="140"/>
      <c r="K49" s="123"/>
      <c r="L49" s="123"/>
      <c r="M49" s="123"/>
      <c r="N49" s="140"/>
      <c r="O49" s="123"/>
      <c r="P49" s="141"/>
      <c r="Q49" s="148"/>
      <c r="R49" s="143"/>
      <c r="S49" s="122"/>
      <c r="T49" s="127"/>
      <c r="U49" s="145" t="s">
        <v>81</v>
      </c>
      <c r="V49" s="152">
        <v>20.2</v>
      </c>
      <c r="W49" s="130"/>
      <c r="X49" s="147"/>
      <c r="Y49" s="132"/>
    </row>
    <row r="50" spans="1:25" ht="48">
      <c r="A50" s="117"/>
      <c r="B50" s="153"/>
      <c r="C50" s="118"/>
      <c r="D50" s="119"/>
      <c r="E50" s="82"/>
      <c r="F50" s="82"/>
      <c r="G50" s="82"/>
      <c r="H50" s="149"/>
      <c r="I50" s="139"/>
      <c r="J50" s="140"/>
      <c r="K50" s="123"/>
      <c r="L50" s="123"/>
      <c r="M50" s="123"/>
      <c r="N50" s="140"/>
      <c r="O50" s="123"/>
      <c r="P50" s="141"/>
      <c r="Q50" s="148"/>
      <c r="R50" s="143"/>
      <c r="S50" s="122"/>
      <c r="T50" s="127"/>
      <c r="U50" s="145" t="s">
        <v>82</v>
      </c>
      <c r="V50" s="152">
        <v>21.8</v>
      </c>
      <c r="W50" s="130"/>
      <c r="X50" s="147"/>
      <c r="Y50" s="132"/>
    </row>
    <row r="51" spans="1:25" ht="48">
      <c r="A51" s="117"/>
      <c r="B51" s="153"/>
      <c r="C51" s="118"/>
      <c r="D51" s="119"/>
      <c r="E51" s="82"/>
      <c r="F51" s="82"/>
      <c r="G51" s="82"/>
      <c r="H51" s="149"/>
      <c r="I51" s="139"/>
      <c r="J51" s="140"/>
      <c r="K51" s="123"/>
      <c r="L51" s="123"/>
      <c r="M51" s="123"/>
      <c r="N51" s="140"/>
      <c r="O51" s="123"/>
      <c r="P51" s="141"/>
      <c r="Q51" s="148"/>
      <c r="R51" s="143"/>
      <c r="S51" s="122"/>
      <c r="T51" s="127"/>
      <c r="U51" s="145" t="s">
        <v>83</v>
      </c>
      <c r="V51" s="152">
        <v>21.821999999999999</v>
      </c>
      <c r="W51" s="130"/>
      <c r="X51" s="147"/>
      <c r="Y51" s="132"/>
    </row>
    <row r="52" spans="1:25" ht="48">
      <c r="A52" s="117"/>
      <c r="B52" s="153"/>
      <c r="C52" s="118"/>
      <c r="D52" s="119"/>
      <c r="E52" s="82"/>
      <c r="F52" s="82"/>
      <c r="G52" s="82"/>
      <c r="H52" s="149"/>
      <c r="I52" s="139"/>
      <c r="J52" s="140"/>
      <c r="K52" s="123"/>
      <c r="L52" s="123"/>
      <c r="M52" s="123"/>
      <c r="N52" s="140"/>
      <c r="O52" s="123"/>
      <c r="P52" s="141"/>
      <c r="Q52" s="148"/>
      <c r="R52" s="143"/>
      <c r="S52" s="122"/>
      <c r="T52" s="127"/>
      <c r="U52" s="145" t="s">
        <v>84</v>
      </c>
      <c r="V52" s="152">
        <v>22.98</v>
      </c>
      <c r="W52" s="130"/>
      <c r="X52" s="147"/>
      <c r="Y52" s="132"/>
    </row>
    <row r="53" spans="1:25">
      <c r="A53" s="117"/>
      <c r="B53" s="153"/>
      <c r="C53" s="118"/>
      <c r="D53" s="119"/>
      <c r="E53" s="82"/>
      <c r="F53" s="82"/>
      <c r="G53" s="82"/>
      <c r="H53" s="149"/>
      <c r="I53" s="139"/>
      <c r="J53" s="140"/>
      <c r="K53" s="123"/>
      <c r="L53" s="123"/>
      <c r="M53" s="123"/>
      <c r="N53" s="140"/>
      <c r="O53" s="123"/>
      <c r="P53" s="141"/>
      <c r="Q53" s="148"/>
      <c r="R53" s="143"/>
      <c r="S53" s="122"/>
      <c r="T53" s="127"/>
      <c r="U53" s="145"/>
      <c r="V53" s="152"/>
      <c r="W53" s="130"/>
      <c r="X53" s="147"/>
      <c r="Y53" s="132"/>
    </row>
    <row r="54" spans="1:25" s="375" customFormat="1">
      <c r="A54" s="293"/>
      <c r="B54" s="294" t="s">
        <v>144</v>
      </c>
      <c r="C54" s="295">
        <v>13.6037</v>
      </c>
      <c r="D54" s="296"/>
      <c r="E54" s="297"/>
      <c r="F54" s="297"/>
      <c r="G54" s="297"/>
      <c r="H54" s="298"/>
      <c r="I54" s="299"/>
      <c r="J54" s="300"/>
      <c r="K54" s="301"/>
      <c r="L54" s="301"/>
      <c r="M54" s="301"/>
      <c r="N54" s="302"/>
      <c r="O54" s="301"/>
      <c r="P54" s="303"/>
      <c r="Q54" s="304"/>
      <c r="R54" s="300"/>
      <c r="S54" s="305"/>
      <c r="T54" s="306"/>
      <c r="U54" s="307"/>
      <c r="V54" s="308"/>
      <c r="W54" s="309"/>
      <c r="X54" s="310"/>
      <c r="Y54" s="311"/>
    </row>
    <row r="55" spans="1:25" s="172" customFormat="1" ht="48">
      <c r="A55" s="434">
        <v>1</v>
      </c>
      <c r="B55" s="83" t="s">
        <v>221</v>
      </c>
      <c r="C55" s="174">
        <v>4.5880999999999998</v>
      </c>
      <c r="D55" s="156"/>
      <c r="E55" s="157"/>
      <c r="F55" s="157"/>
      <c r="G55" s="157"/>
      <c r="H55" s="199"/>
      <c r="I55" s="159">
        <v>23718</v>
      </c>
      <c r="J55" s="162">
        <v>4.6366189999999996</v>
      </c>
      <c r="K55" s="161">
        <v>23762</v>
      </c>
      <c r="L55" s="161">
        <v>23770</v>
      </c>
      <c r="M55" s="427" t="s">
        <v>175</v>
      </c>
      <c r="N55" s="162"/>
      <c r="O55" s="161"/>
      <c r="P55" s="163"/>
      <c r="Q55" s="164"/>
      <c r="R55" s="175"/>
      <c r="S55" s="165"/>
      <c r="T55" s="166"/>
      <c r="U55" s="167"/>
      <c r="V55" s="168"/>
      <c r="W55" s="169"/>
      <c r="X55" s="170"/>
      <c r="Y55" s="171"/>
    </row>
    <row r="56" spans="1:25" s="172" customFormat="1" ht="48">
      <c r="A56" s="434"/>
      <c r="B56" s="83" t="s">
        <v>222</v>
      </c>
      <c r="C56" s="174">
        <v>4.5880999999999998</v>
      </c>
      <c r="D56" s="156"/>
      <c r="E56" s="157"/>
      <c r="F56" s="157"/>
      <c r="G56" s="157"/>
      <c r="H56" s="199"/>
      <c r="I56" s="159">
        <v>23885</v>
      </c>
      <c r="J56" s="162">
        <v>4.6366189999999996</v>
      </c>
      <c r="K56" s="372">
        <v>23886</v>
      </c>
      <c r="L56" s="372">
        <v>23892</v>
      </c>
      <c r="M56" s="427" t="s">
        <v>175</v>
      </c>
      <c r="N56" s="162"/>
      <c r="O56" s="161"/>
      <c r="P56" s="163"/>
      <c r="Q56" s="164"/>
      <c r="R56" s="175"/>
      <c r="S56" s="165"/>
      <c r="T56" s="176"/>
      <c r="U56" s="167"/>
      <c r="V56" s="168"/>
      <c r="W56" s="169"/>
      <c r="X56" s="170"/>
      <c r="Y56" s="171"/>
    </row>
    <row r="57" spans="1:25" s="172" customFormat="1" ht="70.5" customHeight="1">
      <c r="A57" s="434"/>
      <c r="B57" s="83" t="s">
        <v>201</v>
      </c>
      <c r="C57" s="174">
        <v>4.5880999999999998</v>
      </c>
      <c r="D57" s="156"/>
      <c r="E57" s="157"/>
      <c r="F57" s="157"/>
      <c r="G57" s="157"/>
      <c r="H57" s="158"/>
      <c r="I57" s="445">
        <v>23965</v>
      </c>
      <c r="J57" s="446">
        <v>4.6366189999999996</v>
      </c>
      <c r="K57" s="447">
        <v>23965</v>
      </c>
      <c r="L57" s="448">
        <v>23965</v>
      </c>
      <c r="M57" s="364">
        <v>23979</v>
      </c>
      <c r="N57" s="431" t="s">
        <v>230</v>
      </c>
      <c r="O57" s="449">
        <v>23994</v>
      </c>
      <c r="P57" s="450">
        <v>24173</v>
      </c>
      <c r="Q57" s="451" t="s">
        <v>212</v>
      </c>
      <c r="R57" s="175" t="s">
        <v>213</v>
      </c>
      <c r="S57" s="122" t="s">
        <v>214</v>
      </c>
      <c r="T57" s="176">
        <v>24000</v>
      </c>
      <c r="U57" s="167" t="s">
        <v>215</v>
      </c>
      <c r="V57" s="168">
        <v>3.2</v>
      </c>
      <c r="W57" s="169"/>
      <c r="X57" s="452">
        <v>0.16</v>
      </c>
      <c r="Y57" s="132" t="s">
        <v>223</v>
      </c>
    </row>
    <row r="58" spans="1:25" s="172" customFormat="1" ht="43.5" customHeight="1">
      <c r="A58" s="434"/>
      <c r="B58" s="83"/>
      <c r="C58" s="174"/>
      <c r="D58" s="156"/>
      <c r="E58" s="157"/>
      <c r="F58" s="157"/>
      <c r="G58" s="157"/>
      <c r="H58" s="158"/>
      <c r="I58" s="445"/>
      <c r="J58" s="446"/>
      <c r="K58" s="447"/>
      <c r="L58" s="448"/>
      <c r="M58" s="364"/>
      <c r="N58" s="431"/>
      <c r="O58" s="449"/>
      <c r="P58" s="450"/>
      <c r="Q58" s="451"/>
      <c r="R58" s="175"/>
      <c r="S58" s="122"/>
      <c r="T58" s="176"/>
      <c r="U58" s="167" t="s">
        <v>216</v>
      </c>
      <c r="V58" s="168">
        <v>3.9992000000000001</v>
      </c>
      <c r="W58" s="169"/>
      <c r="X58" s="170"/>
      <c r="Y58" s="171"/>
    </row>
    <row r="59" spans="1:25" s="172" customFormat="1" ht="44.25" customHeight="1">
      <c r="A59" s="434"/>
      <c r="B59" s="83"/>
      <c r="C59" s="174"/>
      <c r="D59" s="156"/>
      <c r="E59" s="157"/>
      <c r="F59" s="157"/>
      <c r="G59" s="157"/>
      <c r="H59" s="158"/>
      <c r="I59" s="445"/>
      <c r="J59" s="446"/>
      <c r="K59" s="447"/>
      <c r="L59" s="448"/>
      <c r="M59" s="364"/>
      <c r="N59" s="431"/>
      <c r="O59" s="449"/>
      <c r="P59" s="450"/>
      <c r="Q59" s="451"/>
      <c r="R59" s="175"/>
      <c r="S59" s="122"/>
      <c r="T59" s="176"/>
      <c r="U59" s="167" t="s">
        <v>217</v>
      </c>
      <c r="V59" s="168" t="s">
        <v>219</v>
      </c>
      <c r="W59" s="169"/>
      <c r="X59" s="170"/>
      <c r="Y59" s="171"/>
    </row>
    <row r="60" spans="1:25" s="172" customFormat="1" ht="45.75" customHeight="1">
      <c r="A60" s="434"/>
      <c r="B60" s="83"/>
      <c r="C60" s="174"/>
      <c r="D60" s="156"/>
      <c r="E60" s="157"/>
      <c r="F60" s="157"/>
      <c r="G60" s="157"/>
      <c r="H60" s="158"/>
      <c r="I60" s="445"/>
      <c r="J60" s="446"/>
      <c r="K60" s="447"/>
      <c r="L60" s="448"/>
      <c r="M60" s="364"/>
      <c r="N60" s="431"/>
      <c r="O60" s="449"/>
      <c r="P60" s="450"/>
      <c r="Q60" s="451"/>
      <c r="R60" s="175"/>
      <c r="S60" s="122"/>
      <c r="T60" s="176"/>
      <c r="U60" s="167" t="s">
        <v>218</v>
      </c>
      <c r="V60" s="168" t="s">
        <v>219</v>
      </c>
      <c r="W60" s="169"/>
      <c r="X60" s="170"/>
      <c r="Y60" s="171"/>
    </row>
    <row r="61" spans="1:25" s="172" customFormat="1" ht="96">
      <c r="A61" s="434">
        <v>2</v>
      </c>
      <c r="B61" s="83" t="s">
        <v>143</v>
      </c>
      <c r="C61" s="174">
        <v>6.4985999999999997</v>
      </c>
      <c r="D61" s="156"/>
      <c r="E61" s="157"/>
      <c r="F61" s="157"/>
      <c r="G61" s="157"/>
      <c r="H61" s="158"/>
      <c r="I61" s="159">
        <v>23707</v>
      </c>
      <c r="J61" s="170">
        <v>6.9325000000000001</v>
      </c>
      <c r="K61" s="374">
        <v>23718</v>
      </c>
      <c r="L61" s="371">
        <v>23718</v>
      </c>
      <c r="M61" s="161">
        <v>23746</v>
      </c>
      <c r="N61" s="162" t="s">
        <v>231</v>
      </c>
      <c r="O61" s="161">
        <v>23766</v>
      </c>
      <c r="P61" s="163">
        <v>23915</v>
      </c>
      <c r="Q61" s="164" t="s">
        <v>159</v>
      </c>
      <c r="R61" s="175" t="s">
        <v>160</v>
      </c>
      <c r="S61" s="122" t="s">
        <v>185</v>
      </c>
      <c r="T61" s="176">
        <v>23852</v>
      </c>
      <c r="U61" s="167" t="s">
        <v>177</v>
      </c>
      <c r="V61" s="369"/>
      <c r="W61" s="169"/>
      <c r="X61" s="429">
        <v>0.29599999999999999</v>
      </c>
      <c r="Y61" s="132" t="s">
        <v>198</v>
      </c>
    </row>
    <row r="62" spans="1:25" s="172" customFormat="1" ht="48">
      <c r="A62" s="434"/>
      <c r="B62" s="173"/>
      <c r="C62" s="174"/>
      <c r="D62" s="156"/>
      <c r="E62" s="157"/>
      <c r="F62" s="157"/>
      <c r="G62" s="157"/>
      <c r="H62" s="158"/>
      <c r="I62" s="159"/>
      <c r="J62" s="162"/>
      <c r="K62" s="373"/>
      <c r="L62" s="161"/>
      <c r="M62" s="161"/>
      <c r="N62" s="162"/>
      <c r="O62" s="161"/>
      <c r="P62" s="163"/>
      <c r="Q62" s="164"/>
      <c r="R62" s="175"/>
      <c r="S62" s="165" t="s">
        <v>225</v>
      </c>
      <c r="T62" s="176">
        <v>23920</v>
      </c>
      <c r="U62" s="167"/>
      <c r="V62" s="370"/>
      <c r="W62" s="169"/>
      <c r="X62" s="430">
        <v>0.88800000000000001</v>
      </c>
      <c r="Y62" s="132" t="s">
        <v>224</v>
      </c>
    </row>
    <row r="63" spans="1:25" s="172" customFormat="1" ht="96">
      <c r="A63" s="434">
        <v>3</v>
      </c>
      <c r="B63" s="83" t="s">
        <v>127</v>
      </c>
      <c r="C63" s="174">
        <v>2.5169999999999999</v>
      </c>
      <c r="D63" s="156"/>
      <c r="E63" s="157"/>
      <c r="F63" s="157"/>
      <c r="G63" s="157"/>
      <c r="H63" s="158"/>
      <c r="I63" s="159">
        <v>23780</v>
      </c>
      <c r="J63" s="162">
        <v>2.7702550000000001</v>
      </c>
      <c r="K63" s="161">
        <v>23787</v>
      </c>
      <c r="L63" s="161">
        <v>23797</v>
      </c>
      <c r="M63" s="161">
        <v>23816</v>
      </c>
      <c r="N63" s="162" t="s">
        <v>232</v>
      </c>
      <c r="O63" s="161">
        <v>23836</v>
      </c>
      <c r="P63" s="163">
        <v>23955</v>
      </c>
      <c r="Q63" s="164" t="s">
        <v>183</v>
      </c>
      <c r="R63" s="175" t="s">
        <v>184</v>
      </c>
      <c r="S63" s="122" t="s">
        <v>186</v>
      </c>
      <c r="T63" s="176">
        <v>23880</v>
      </c>
      <c r="U63" s="167" t="s">
        <v>179</v>
      </c>
      <c r="V63" s="369">
        <v>2.5</v>
      </c>
      <c r="W63" s="428"/>
      <c r="X63" s="430">
        <v>0.125</v>
      </c>
      <c r="Y63" s="132" t="s">
        <v>197</v>
      </c>
    </row>
    <row r="64" spans="1:25" s="172" customFormat="1" ht="69.75" customHeight="1">
      <c r="A64" s="154"/>
      <c r="B64" s="173"/>
      <c r="C64" s="174"/>
      <c r="D64" s="156"/>
      <c r="E64" s="157"/>
      <c r="F64" s="157"/>
      <c r="G64" s="157"/>
      <c r="H64" s="158"/>
      <c r="I64" s="159"/>
      <c r="J64" s="162"/>
      <c r="K64" s="161"/>
      <c r="L64" s="161"/>
      <c r="M64" s="161"/>
      <c r="N64" s="162"/>
      <c r="O64" s="161"/>
      <c r="P64" s="163"/>
      <c r="Q64" s="164"/>
      <c r="R64" s="175" t="s">
        <v>184</v>
      </c>
      <c r="S64" s="122" t="s">
        <v>195</v>
      </c>
      <c r="T64" s="176">
        <v>23941</v>
      </c>
      <c r="U64" s="167" t="s">
        <v>179</v>
      </c>
      <c r="V64" s="369"/>
      <c r="W64" s="169"/>
      <c r="X64" s="430">
        <v>0.625</v>
      </c>
      <c r="Y64" s="132" t="s">
        <v>196</v>
      </c>
    </row>
    <row r="65" spans="1:25" s="172" customFormat="1" ht="72.75" customHeight="1">
      <c r="A65" s="154"/>
      <c r="B65" s="173"/>
      <c r="C65" s="174"/>
      <c r="D65" s="156"/>
      <c r="E65" s="157"/>
      <c r="F65" s="157"/>
      <c r="G65" s="157"/>
      <c r="H65" s="158"/>
      <c r="I65" s="159"/>
      <c r="J65" s="162"/>
      <c r="K65" s="161"/>
      <c r="L65" s="161"/>
      <c r="M65" s="161"/>
      <c r="N65" s="162"/>
      <c r="O65" s="161"/>
      <c r="P65" s="163"/>
      <c r="Q65" s="164"/>
      <c r="R65" s="175"/>
      <c r="S65" s="122" t="s">
        <v>226</v>
      </c>
      <c r="T65" s="176">
        <v>23987</v>
      </c>
      <c r="U65" s="167" t="s">
        <v>179</v>
      </c>
      <c r="V65" s="168"/>
      <c r="W65" s="169"/>
      <c r="X65" s="430">
        <v>1.75</v>
      </c>
      <c r="Y65" s="132" t="s">
        <v>227</v>
      </c>
    </row>
    <row r="66" spans="1:25" s="172" customFormat="1">
      <c r="A66" s="154"/>
      <c r="B66" s="155"/>
      <c r="C66" s="174"/>
      <c r="D66" s="156"/>
      <c r="E66" s="157"/>
      <c r="F66" s="157"/>
      <c r="G66" s="157"/>
      <c r="H66" s="158"/>
      <c r="I66" s="159"/>
      <c r="J66" s="160"/>
      <c r="K66" s="161"/>
      <c r="L66" s="161"/>
      <c r="M66" s="161"/>
      <c r="N66" s="162"/>
      <c r="O66" s="161"/>
      <c r="P66" s="163"/>
      <c r="Q66" s="164"/>
      <c r="R66" s="160"/>
      <c r="S66" s="165"/>
      <c r="T66" s="166"/>
      <c r="U66" s="167"/>
      <c r="V66" s="168"/>
      <c r="W66" s="169"/>
      <c r="X66" s="170"/>
      <c r="Y66" s="171"/>
    </row>
    <row r="67" spans="1:25" s="172" customFormat="1">
      <c r="A67" s="154"/>
      <c r="B67" s="155"/>
      <c r="C67" s="174"/>
      <c r="D67" s="156"/>
      <c r="E67" s="157"/>
      <c r="F67" s="157"/>
      <c r="G67" s="157"/>
      <c r="H67" s="158"/>
      <c r="I67" s="159"/>
      <c r="J67" s="160"/>
      <c r="K67" s="161"/>
      <c r="L67" s="161"/>
      <c r="M67" s="161"/>
      <c r="N67" s="162"/>
      <c r="O67" s="161"/>
      <c r="P67" s="163"/>
      <c r="Q67" s="164"/>
      <c r="R67" s="160"/>
      <c r="S67" s="165"/>
      <c r="T67" s="166"/>
      <c r="U67" s="167"/>
      <c r="V67" s="168"/>
      <c r="W67" s="169"/>
      <c r="X67" s="170"/>
      <c r="Y67" s="171"/>
    </row>
    <row r="68" spans="1:25" s="172" customFormat="1">
      <c r="A68" s="154"/>
      <c r="B68" s="173"/>
      <c r="C68" s="174"/>
      <c r="D68" s="156"/>
      <c r="E68" s="157"/>
      <c r="F68" s="157"/>
      <c r="G68" s="157"/>
      <c r="H68" s="158"/>
      <c r="I68" s="159"/>
      <c r="J68" s="162"/>
      <c r="K68" s="161"/>
      <c r="L68" s="161"/>
      <c r="M68" s="161"/>
      <c r="N68" s="162"/>
      <c r="O68" s="161"/>
      <c r="P68" s="163"/>
      <c r="Q68" s="164"/>
      <c r="R68" s="175"/>
      <c r="S68" s="165"/>
      <c r="T68" s="176"/>
      <c r="U68" s="167"/>
      <c r="V68" s="168"/>
      <c r="W68" s="169"/>
      <c r="X68" s="170"/>
      <c r="Y68" s="171"/>
    </row>
    <row r="69" spans="1:25" s="172" customFormat="1">
      <c r="A69" s="154"/>
      <c r="B69" s="173"/>
      <c r="C69" s="174"/>
      <c r="D69" s="156"/>
      <c r="E69" s="157"/>
      <c r="F69" s="157"/>
      <c r="G69" s="157"/>
      <c r="H69" s="158"/>
      <c r="I69" s="159"/>
      <c r="J69" s="162"/>
      <c r="K69" s="161"/>
      <c r="L69" s="161"/>
      <c r="M69" s="161"/>
      <c r="N69" s="162"/>
      <c r="O69" s="161"/>
      <c r="P69" s="163"/>
      <c r="Q69" s="164"/>
      <c r="R69" s="175"/>
      <c r="S69" s="165"/>
      <c r="T69" s="176"/>
      <c r="U69" s="167"/>
      <c r="V69" s="168"/>
      <c r="W69" s="169"/>
      <c r="X69" s="170"/>
      <c r="Y69" s="171"/>
    </row>
    <row r="70" spans="1:25" s="172" customFormat="1">
      <c r="A70" s="154"/>
      <c r="B70" s="173"/>
      <c r="C70" s="174"/>
      <c r="D70" s="156"/>
      <c r="E70" s="157"/>
      <c r="F70" s="157"/>
      <c r="G70" s="157"/>
      <c r="H70" s="158"/>
      <c r="I70" s="159"/>
      <c r="J70" s="162"/>
      <c r="K70" s="161"/>
      <c r="L70" s="161"/>
      <c r="M70" s="161"/>
      <c r="N70" s="162"/>
      <c r="O70" s="161"/>
      <c r="P70" s="163"/>
      <c r="Q70" s="164"/>
      <c r="R70" s="175"/>
      <c r="S70" s="165"/>
      <c r="T70" s="176"/>
      <c r="U70" s="167"/>
      <c r="V70" s="168"/>
      <c r="W70" s="169"/>
      <c r="X70" s="170"/>
      <c r="Y70" s="171"/>
    </row>
    <row r="71" spans="1:25" s="172" customFormat="1">
      <c r="A71" s="87"/>
      <c r="B71" s="86"/>
      <c r="C71" s="88"/>
      <c r="D71" s="177"/>
      <c r="E71" s="178"/>
      <c r="F71" s="178"/>
      <c r="G71" s="178"/>
      <c r="H71" s="179"/>
      <c r="I71" s="180"/>
      <c r="J71" s="181"/>
      <c r="K71" s="182"/>
      <c r="L71" s="182"/>
      <c r="M71" s="182"/>
      <c r="N71" s="181"/>
      <c r="O71" s="182"/>
      <c r="P71" s="183"/>
      <c r="Q71" s="184"/>
      <c r="R71" s="185"/>
      <c r="S71" s="186"/>
      <c r="T71" s="187"/>
      <c r="U71" s="188"/>
      <c r="V71" s="189"/>
      <c r="W71" s="190"/>
      <c r="X71" s="191"/>
      <c r="Y71" s="192"/>
    </row>
    <row r="72" spans="1:25" s="172" customFormat="1">
      <c r="A72" s="87"/>
      <c r="B72" s="86"/>
      <c r="C72" s="88"/>
      <c r="D72" s="177"/>
      <c r="E72" s="178"/>
      <c r="F72" s="178"/>
      <c r="G72" s="178"/>
      <c r="H72" s="179"/>
      <c r="I72" s="180"/>
      <c r="J72" s="181"/>
      <c r="K72" s="182"/>
      <c r="L72" s="182"/>
      <c r="M72" s="182"/>
      <c r="N72" s="181"/>
      <c r="O72" s="182"/>
      <c r="P72" s="183"/>
      <c r="Q72" s="184"/>
      <c r="R72" s="185"/>
      <c r="S72" s="186"/>
      <c r="T72" s="187"/>
      <c r="U72" s="188"/>
      <c r="V72" s="189"/>
      <c r="W72" s="190"/>
      <c r="X72" s="191"/>
      <c r="Y72" s="192"/>
    </row>
    <row r="73" spans="1:25" s="172" customFormat="1">
      <c r="A73" s="87"/>
      <c r="B73" s="83"/>
      <c r="C73" s="88"/>
      <c r="D73" s="177"/>
      <c r="E73" s="178"/>
      <c r="F73" s="178"/>
      <c r="G73" s="178"/>
      <c r="H73" s="179"/>
      <c r="I73" s="180"/>
      <c r="J73" s="181"/>
      <c r="K73" s="182"/>
      <c r="L73" s="182"/>
      <c r="M73" s="182"/>
      <c r="N73" s="181"/>
      <c r="O73" s="182"/>
      <c r="P73" s="183"/>
      <c r="Q73" s="184"/>
      <c r="R73" s="185"/>
      <c r="S73" s="186"/>
      <c r="T73" s="187"/>
      <c r="U73" s="188"/>
      <c r="V73" s="189"/>
      <c r="W73" s="190"/>
      <c r="X73" s="191"/>
      <c r="Y73" s="192"/>
    </row>
    <row r="74" spans="1:25" s="172" customFormat="1">
      <c r="A74" s="87"/>
      <c r="B74" s="83"/>
      <c r="C74" s="88"/>
      <c r="D74" s="177"/>
      <c r="E74" s="178"/>
      <c r="F74" s="178"/>
      <c r="G74" s="178"/>
      <c r="H74" s="179"/>
      <c r="I74" s="180"/>
      <c r="J74" s="181"/>
      <c r="K74" s="182"/>
      <c r="L74" s="182"/>
      <c r="M74" s="182"/>
      <c r="N74" s="181"/>
      <c r="O74" s="182"/>
      <c r="P74" s="183"/>
      <c r="Q74" s="184"/>
      <c r="R74" s="185"/>
      <c r="S74" s="186"/>
      <c r="T74" s="187"/>
      <c r="U74" s="188"/>
      <c r="V74" s="189"/>
      <c r="W74" s="190"/>
      <c r="X74" s="191"/>
      <c r="Y74" s="192"/>
    </row>
    <row r="75" spans="1:25" s="172" customFormat="1">
      <c r="A75" s="87"/>
      <c r="B75" s="86"/>
      <c r="C75" s="88"/>
      <c r="D75" s="177"/>
      <c r="E75" s="178"/>
      <c r="F75" s="178"/>
      <c r="G75" s="178"/>
      <c r="H75" s="179"/>
      <c r="I75" s="180"/>
      <c r="J75" s="181"/>
      <c r="K75" s="182"/>
      <c r="L75" s="182"/>
      <c r="M75" s="182"/>
      <c r="N75" s="181"/>
      <c r="O75" s="182"/>
      <c r="P75" s="183"/>
      <c r="Q75" s="184"/>
      <c r="R75" s="185"/>
      <c r="S75" s="186"/>
      <c r="T75" s="187"/>
      <c r="U75" s="188"/>
      <c r="V75" s="189"/>
      <c r="W75" s="190"/>
      <c r="X75" s="191"/>
      <c r="Y75" s="192"/>
    </row>
    <row r="76" spans="1:25" s="172" customFormat="1">
      <c r="A76" s="87"/>
      <c r="B76" s="86"/>
      <c r="C76" s="88"/>
      <c r="D76" s="177"/>
      <c r="E76" s="178"/>
      <c r="F76" s="178"/>
      <c r="G76" s="178"/>
      <c r="H76" s="179"/>
      <c r="I76" s="180"/>
      <c r="J76" s="181"/>
      <c r="K76" s="182"/>
      <c r="L76" s="182"/>
      <c r="M76" s="182"/>
      <c r="N76" s="181"/>
      <c r="O76" s="182"/>
      <c r="P76" s="183"/>
      <c r="Q76" s="184"/>
      <c r="R76" s="185"/>
      <c r="S76" s="186"/>
      <c r="T76" s="187"/>
      <c r="U76" s="188"/>
      <c r="V76" s="189"/>
      <c r="W76" s="190"/>
      <c r="X76" s="191"/>
      <c r="Y76" s="192"/>
    </row>
    <row r="77" spans="1:25" s="172" customFormat="1">
      <c r="A77" s="87"/>
      <c r="B77" s="86"/>
      <c r="C77" s="88"/>
      <c r="D77" s="177"/>
      <c r="E77" s="178"/>
      <c r="F77" s="178"/>
      <c r="G77" s="178"/>
      <c r="H77" s="179"/>
      <c r="I77" s="180"/>
      <c r="J77" s="181"/>
      <c r="K77" s="182"/>
      <c r="L77" s="182"/>
      <c r="M77" s="182"/>
      <c r="N77" s="181"/>
      <c r="O77" s="182"/>
      <c r="P77" s="183"/>
      <c r="Q77" s="184"/>
      <c r="R77" s="185"/>
      <c r="S77" s="186"/>
      <c r="T77" s="187"/>
      <c r="U77" s="188"/>
      <c r="V77" s="189"/>
      <c r="W77" s="190"/>
      <c r="X77" s="191"/>
      <c r="Y77" s="192"/>
    </row>
    <row r="78" spans="1:25" s="172" customFormat="1">
      <c r="A78" s="87"/>
      <c r="B78" s="86"/>
      <c r="C78" s="88"/>
      <c r="D78" s="177"/>
      <c r="E78" s="178"/>
      <c r="F78" s="178"/>
      <c r="G78" s="178"/>
      <c r="H78" s="179"/>
      <c r="I78" s="180"/>
      <c r="J78" s="181"/>
      <c r="K78" s="182"/>
      <c r="L78" s="182"/>
      <c r="M78" s="182"/>
      <c r="N78" s="181"/>
      <c r="O78" s="182"/>
      <c r="P78" s="183"/>
      <c r="Q78" s="184"/>
      <c r="R78" s="185"/>
      <c r="S78" s="186"/>
      <c r="T78" s="187"/>
      <c r="U78" s="188"/>
      <c r="V78" s="189"/>
      <c r="W78" s="190"/>
      <c r="X78" s="191"/>
      <c r="Y78" s="192"/>
    </row>
    <row r="79" spans="1:25" s="172" customFormat="1">
      <c r="A79" s="87"/>
      <c r="B79" s="86"/>
      <c r="C79" s="88"/>
      <c r="D79" s="177"/>
      <c r="E79" s="178"/>
      <c r="F79" s="178"/>
      <c r="G79" s="178"/>
      <c r="H79" s="179"/>
      <c r="I79" s="180"/>
      <c r="J79" s="181"/>
      <c r="K79" s="182"/>
      <c r="L79" s="182"/>
      <c r="M79" s="182"/>
      <c r="N79" s="181"/>
      <c r="O79" s="182"/>
      <c r="P79" s="183"/>
      <c r="Q79" s="184"/>
      <c r="R79" s="185"/>
      <c r="S79" s="186"/>
      <c r="T79" s="187"/>
      <c r="U79" s="188"/>
      <c r="V79" s="189"/>
      <c r="W79" s="190"/>
      <c r="X79" s="191"/>
      <c r="Y79" s="192"/>
    </row>
    <row r="80" spans="1:25" s="172" customFormat="1">
      <c r="A80" s="87"/>
      <c r="B80" s="86"/>
      <c r="C80" s="88"/>
      <c r="D80" s="177"/>
      <c r="E80" s="178"/>
      <c r="F80" s="178"/>
      <c r="G80" s="178"/>
      <c r="H80" s="179"/>
      <c r="I80" s="180"/>
      <c r="J80" s="181"/>
      <c r="K80" s="182"/>
      <c r="L80" s="182"/>
      <c r="M80" s="182"/>
      <c r="N80" s="181"/>
      <c r="O80" s="182"/>
      <c r="P80" s="183"/>
      <c r="Q80" s="184"/>
      <c r="R80" s="185"/>
      <c r="S80" s="186"/>
      <c r="T80" s="187"/>
      <c r="U80" s="188"/>
      <c r="V80" s="189"/>
      <c r="W80" s="190"/>
      <c r="X80" s="191"/>
      <c r="Y80" s="192"/>
    </row>
    <row r="81" spans="1:25" s="172" customFormat="1">
      <c r="A81" s="87"/>
      <c r="B81" s="86"/>
      <c r="C81" s="88"/>
      <c r="D81" s="177"/>
      <c r="E81" s="178"/>
      <c r="F81" s="178"/>
      <c r="G81" s="178"/>
      <c r="H81" s="179"/>
      <c r="I81" s="180"/>
      <c r="J81" s="181"/>
      <c r="K81" s="182"/>
      <c r="L81" s="182"/>
      <c r="M81" s="182"/>
      <c r="N81" s="181"/>
      <c r="O81" s="182"/>
      <c r="P81" s="183"/>
      <c r="Q81" s="184"/>
      <c r="R81" s="185"/>
      <c r="S81" s="186"/>
      <c r="T81" s="187"/>
      <c r="U81" s="188"/>
      <c r="V81" s="189"/>
      <c r="W81" s="190"/>
      <c r="X81" s="191"/>
      <c r="Y81" s="192"/>
    </row>
    <row r="82" spans="1:25" s="172" customFormat="1">
      <c r="A82" s="87"/>
      <c r="B82" s="86"/>
      <c r="C82" s="88"/>
      <c r="D82" s="177"/>
      <c r="E82" s="178"/>
      <c r="F82" s="178"/>
      <c r="G82" s="178"/>
      <c r="H82" s="179"/>
      <c r="I82" s="180"/>
      <c r="J82" s="181"/>
      <c r="K82" s="182"/>
      <c r="L82" s="182"/>
      <c r="M82" s="182"/>
      <c r="N82" s="181"/>
      <c r="O82" s="182"/>
      <c r="P82" s="183"/>
      <c r="Q82" s="184"/>
      <c r="R82" s="185"/>
      <c r="S82" s="186"/>
      <c r="T82" s="187"/>
      <c r="U82" s="188"/>
      <c r="V82" s="189"/>
      <c r="W82" s="190"/>
      <c r="X82" s="191"/>
      <c r="Y82" s="192"/>
    </row>
    <row r="83" spans="1:25" s="172" customFormat="1">
      <c r="A83" s="87"/>
      <c r="B83" s="84"/>
      <c r="C83" s="191"/>
      <c r="D83" s="177"/>
      <c r="E83" s="178"/>
      <c r="F83" s="178"/>
      <c r="G83" s="178"/>
      <c r="H83" s="193"/>
      <c r="I83" s="194"/>
      <c r="J83" s="181"/>
      <c r="K83" s="182"/>
      <c r="L83" s="182"/>
      <c r="M83" s="182"/>
      <c r="N83" s="195"/>
      <c r="O83" s="182"/>
      <c r="P83" s="196"/>
      <c r="Q83" s="197"/>
      <c r="R83" s="85"/>
      <c r="S83" s="195"/>
      <c r="T83" s="190"/>
      <c r="U83" s="197"/>
      <c r="V83" s="85"/>
      <c r="W83" s="190"/>
      <c r="X83" s="191"/>
      <c r="Y83" s="198"/>
    </row>
    <row r="84" spans="1:25">
      <c r="A84" s="21"/>
      <c r="B84" s="52"/>
      <c r="C84" s="43"/>
      <c r="D84" s="24"/>
      <c r="E84" s="25"/>
      <c r="F84" s="25"/>
      <c r="G84" s="25"/>
      <c r="H84" s="57"/>
      <c r="I84" s="61"/>
      <c r="J84" s="59"/>
      <c r="K84" s="60"/>
      <c r="L84" s="60"/>
      <c r="M84" s="60"/>
      <c r="N84" s="28"/>
      <c r="O84" s="60"/>
      <c r="P84" s="58"/>
      <c r="Q84" s="69"/>
      <c r="R84" s="51"/>
      <c r="S84" s="28"/>
      <c r="T84" s="29"/>
      <c r="U84" s="69"/>
      <c r="V84" s="51"/>
      <c r="W84" s="23"/>
      <c r="X84" s="43"/>
      <c r="Y84" s="62"/>
    </row>
    <row r="85" spans="1:25">
      <c r="A85" s="21"/>
      <c r="B85" s="52"/>
      <c r="C85" s="43"/>
      <c r="D85" s="24"/>
      <c r="E85" s="25"/>
      <c r="F85" s="25"/>
      <c r="G85" s="25"/>
      <c r="H85" s="57"/>
      <c r="I85" s="63"/>
      <c r="J85" s="59"/>
      <c r="K85" s="60"/>
      <c r="L85" s="60"/>
      <c r="M85" s="28"/>
      <c r="N85" s="28"/>
      <c r="O85" s="28"/>
      <c r="P85" s="29"/>
      <c r="Q85" s="69"/>
      <c r="R85" s="50"/>
      <c r="S85" s="64"/>
      <c r="T85" s="65"/>
      <c r="U85" s="76"/>
      <c r="V85" s="51"/>
      <c r="W85" s="23"/>
      <c r="X85" s="43"/>
      <c r="Y85" s="66"/>
    </row>
    <row r="86" spans="1:25" ht="24.75" thickBot="1">
      <c r="A86" s="72"/>
      <c r="B86" s="34"/>
      <c r="C86" s="44"/>
      <c r="D86" s="36"/>
      <c r="E86" s="37"/>
      <c r="F86" s="37"/>
      <c r="G86" s="37"/>
      <c r="H86" s="38"/>
      <c r="I86" s="39"/>
      <c r="J86" s="40"/>
      <c r="K86" s="40"/>
      <c r="L86" s="40"/>
      <c r="M86" s="40"/>
      <c r="N86" s="40"/>
      <c r="O86" s="40"/>
      <c r="P86" s="41"/>
      <c r="Q86" s="39"/>
      <c r="R86" s="40"/>
      <c r="S86" s="40"/>
      <c r="T86" s="41"/>
      <c r="U86" s="77"/>
      <c r="V86" s="78"/>
      <c r="W86" s="35"/>
      <c r="X86" s="35"/>
      <c r="Y86" s="41"/>
    </row>
    <row r="87" spans="1:25">
      <c r="E8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76"/>
  <sheetViews>
    <sheetView zoomScale="71" zoomScaleNormal="71" workbookViewId="0">
      <selection activeCell="AF15" sqref="AF15"/>
    </sheetView>
  </sheetViews>
  <sheetFormatPr defaultColWidth="9.140625" defaultRowHeight="24"/>
  <cols>
    <col min="1" max="1" width="7.28515625" style="2" customWidth="1"/>
    <col min="2" max="2" width="44.42578125" style="5" customWidth="1"/>
    <col min="3" max="3" width="12.7109375" style="221" customWidth="1"/>
    <col min="4" max="4" width="4.7109375" style="8" customWidth="1"/>
    <col min="5" max="6" width="4.7109375" style="7" customWidth="1"/>
    <col min="7" max="7" width="4.7109375" style="6" customWidth="1"/>
    <col min="8" max="8" width="5.28515625" style="6" customWidth="1"/>
    <col min="9" max="9" width="10" style="4" customWidth="1"/>
    <col min="10" max="10" width="12.85546875" style="4" customWidth="1"/>
    <col min="11" max="11" width="9.5703125" style="4" customWidth="1"/>
    <col min="12" max="12" width="10.5703125" style="4" customWidth="1"/>
    <col min="13" max="13" width="10.28515625" style="68" bestFit="1" customWidth="1"/>
    <col min="14" max="14" width="12.140625" style="4" customWidth="1"/>
    <col min="15" max="15" width="10.5703125" style="4" customWidth="1"/>
    <col min="16" max="16" width="10.140625" style="4" bestFit="1" customWidth="1"/>
    <col min="17" max="17" width="20.85546875" style="4" bestFit="1" customWidth="1"/>
    <col min="18" max="18" width="10.42578125" style="4" customWidth="1"/>
    <col min="19" max="20" width="10.28515625" style="4" bestFit="1" customWidth="1"/>
    <col min="21" max="21" width="20.85546875" style="5" bestFit="1" customWidth="1"/>
    <col min="22" max="22" width="10.5703125" style="1" customWidth="1"/>
    <col min="23" max="23" width="8.5703125" style="1" customWidth="1"/>
    <col min="24" max="24" width="14.5703125" style="1" customWidth="1"/>
    <col min="25" max="25" width="16.42578125" style="4" customWidth="1"/>
    <col min="26" max="58" width="9.140625" style="113"/>
    <col min="59" max="16384" width="9.140625" style="1"/>
  </cols>
  <sheetData>
    <row r="1" spans="1:58" ht="33" customHeight="1" thickBot="1">
      <c r="A1" s="463" t="s">
        <v>149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</row>
    <row r="2" spans="1:58" ht="66" customHeight="1" thickBot="1">
      <c r="A2" s="464" t="s">
        <v>210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</row>
    <row r="3" spans="1:58" ht="26.25" customHeight="1">
      <c r="A3" s="467" t="s">
        <v>0</v>
      </c>
      <c r="B3" s="469" t="s">
        <v>1</v>
      </c>
      <c r="C3" s="469" t="s">
        <v>16</v>
      </c>
      <c r="D3" s="471" t="s">
        <v>2</v>
      </c>
      <c r="E3" s="473" t="s">
        <v>3</v>
      </c>
      <c r="F3" s="473" t="s">
        <v>4</v>
      </c>
      <c r="G3" s="473" t="s">
        <v>5</v>
      </c>
      <c r="H3" s="475" t="s">
        <v>6</v>
      </c>
      <c r="I3" s="480" t="s">
        <v>8</v>
      </c>
      <c r="J3" s="480"/>
      <c r="K3" s="480"/>
      <c r="L3" s="480"/>
      <c r="M3" s="480"/>
      <c r="N3" s="480"/>
      <c r="O3" s="480"/>
      <c r="P3" s="481"/>
      <c r="Q3" s="500" t="s">
        <v>9</v>
      </c>
      <c r="R3" s="483"/>
      <c r="S3" s="483"/>
      <c r="T3" s="501"/>
      <c r="U3" s="485" t="s">
        <v>11</v>
      </c>
      <c r="V3" s="486"/>
      <c r="W3" s="486"/>
      <c r="X3" s="486"/>
      <c r="Y3" s="487"/>
    </row>
    <row r="4" spans="1:58" s="3" customFormat="1" ht="24" customHeight="1">
      <c r="A4" s="468"/>
      <c r="B4" s="470"/>
      <c r="C4" s="470"/>
      <c r="D4" s="472"/>
      <c r="E4" s="474"/>
      <c r="F4" s="474"/>
      <c r="G4" s="474"/>
      <c r="H4" s="476"/>
      <c r="I4" s="502" t="s">
        <v>17</v>
      </c>
      <c r="J4" s="489" t="s">
        <v>18</v>
      </c>
      <c r="K4" s="489" t="s">
        <v>12</v>
      </c>
      <c r="L4" s="489" t="s">
        <v>13</v>
      </c>
      <c r="M4" s="489" t="s">
        <v>14</v>
      </c>
      <c r="N4" s="489" t="s">
        <v>7</v>
      </c>
      <c r="O4" s="489" t="s">
        <v>24</v>
      </c>
      <c r="P4" s="492" t="s">
        <v>15</v>
      </c>
      <c r="Q4" s="502" t="s">
        <v>29</v>
      </c>
      <c r="R4" s="489" t="s">
        <v>25</v>
      </c>
      <c r="S4" s="489" t="s">
        <v>26</v>
      </c>
      <c r="T4" s="492" t="s">
        <v>21</v>
      </c>
      <c r="U4" s="502" t="s">
        <v>23</v>
      </c>
      <c r="V4" s="490" t="s">
        <v>10</v>
      </c>
      <c r="W4" s="491"/>
      <c r="X4" s="477" t="s">
        <v>38</v>
      </c>
      <c r="Y4" s="478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</row>
    <row r="5" spans="1:58" s="3" customFormat="1" ht="187.5" customHeight="1">
      <c r="A5" s="468"/>
      <c r="B5" s="470"/>
      <c r="C5" s="470"/>
      <c r="D5" s="495"/>
      <c r="E5" s="496"/>
      <c r="F5" s="496"/>
      <c r="G5" s="474"/>
      <c r="H5" s="497"/>
      <c r="I5" s="503"/>
      <c r="J5" s="470"/>
      <c r="K5" s="470"/>
      <c r="L5" s="470"/>
      <c r="M5" s="470"/>
      <c r="N5" s="470"/>
      <c r="O5" s="470"/>
      <c r="P5" s="504"/>
      <c r="Q5" s="505"/>
      <c r="R5" s="470"/>
      <c r="S5" s="470"/>
      <c r="T5" s="504"/>
      <c r="U5" s="505"/>
      <c r="V5" s="49" t="s">
        <v>27</v>
      </c>
      <c r="W5" s="49" t="s">
        <v>30</v>
      </c>
      <c r="X5" s="48" t="s">
        <v>120</v>
      </c>
      <c r="Y5" s="116" t="s">
        <v>163</v>
      </c>
      <c r="Z5" s="114"/>
      <c r="AA5" s="114"/>
      <c r="AB5" s="114"/>
      <c r="AC5" s="114"/>
      <c r="AD5" s="115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</row>
    <row r="6" spans="1:58" s="205" customFormat="1">
      <c r="A6" s="201"/>
      <c r="B6" s="202" t="s">
        <v>128</v>
      </c>
      <c r="C6" s="210">
        <v>0.37290000000000001</v>
      </c>
      <c r="D6" s="203"/>
      <c r="E6" s="204"/>
      <c r="F6" s="204"/>
      <c r="G6" s="204"/>
      <c r="H6" s="204"/>
      <c r="M6" s="206"/>
      <c r="U6" s="207"/>
      <c r="Y6" s="347"/>
      <c r="Z6" s="355"/>
      <c r="AA6" s="353"/>
      <c r="AB6" s="353"/>
      <c r="AC6" s="353"/>
      <c r="AD6" s="353"/>
      <c r="AE6" s="353"/>
      <c r="AF6" s="353"/>
      <c r="AG6" s="353"/>
      <c r="AH6" s="353"/>
      <c r="AI6" s="353"/>
      <c r="AJ6" s="345"/>
      <c r="AK6" s="350"/>
    </row>
    <row r="7" spans="1:58" s="107" customFormat="1" ht="66" customHeight="1">
      <c r="A7" s="208">
        <v>1</v>
      </c>
      <c r="B7" s="53" t="s">
        <v>200</v>
      </c>
      <c r="C7" s="211">
        <v>0.22</v>
      </c>
      <c r="D7" s="105"/>
      <c r="E7" s="106"/>
      <c r="F7" s="106"/>
      <c r="G7" s="106"/>
      <c r="H7" s="106"/>
      <c r="J7" s="358">
        <v>0.22</v>
      </c>
      <c r="M7" s="365">
        <v>23699</v>
      </c>
      <c r="N7" s="186" t="s">
        <v>148</v>
      </c>
      <c r="O7" s="182">
        <v>23699</v>
      </c>
      <c r="P7" s="366">
        <v>23825</v>
      </c>
      <c r="Q7" s="181" t="s">
        <v>147</v>
      </c>
      <c r="R7" s="362">
        <v>0.21909999999999999</v>
      </c>
      <c r="S7" s="368">
        <v>23719</v>
      </c>
      <c r="T7" s="368">
        <v>23719</v>
      </c>
      <c r="U7" s="181" t="s">
        <v>147</v>
      </c>
      <c r="X7" s="362">
        <v>0.21909999999999999</v>
      </c>
      <c r="Y7" s="367">
        <v>23774</v>
      </c>
      <c r="Z7" s="355"/>
      <c r="AA7" s="353"/>
      <c r="AB7" s="353"/>
      <c r="AC7" s="353"/>
      <c r="AD7" s="353"/>
      <c r="AE7" s="353"/>
      <c r="AF7" s="353"/>
      <c r="AG7" s="353"/>
      <c r="AH7" s="353"/>
      <c r="AI7" s="353"/>
      <c r="AJ7" s="345"/>
      <c r="AK7" s="345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</row>
    <row r="8" spans="1:58" s="28" customFormat="1" ht="48">
      <c r="A8" s="208">
        <v>2</v>
      </c>
      <c r="B8" s="53" t="s">
        <v>130</v>
      </c>
      <c r="C8" s="211">
        <v>6.6000000000000003E-2</v>
      </c>
      <c r="D8" s="24"/>
      <c r="E8" s="25"/>
      <c r="F8" s="25"/>
      <c r="G8" s="25"/>
      <c r="H8" s="25"/>
      <c r="J8" s="358">
        <v>6.6000000000000003E-2</v>
      </c>
      <c r="M8" s="365">
        <v>23699</v>
      </c>
      <c r="N8" s="186" t="s">
        <v>148</v>
      </c>
      <c r="O8" s="182">
        <v>23699</v>
      </c>
      <c r="P8" s="366">
        <v>23825</v>
      </c>
      <c r="Q8" s="181" t="s">
        <v>147</v>
      </c>
      <c r="R8" s="362">
        <v>6.5699999999999995E-2</v>
      </c>
      <c r="S8" s="368">
        <v>23719</v>
      </c>
      <c r="T8" s="368">
        <v>23719</v>
      </c>
      <c r="U8" s="181" t="s">
        <v>147</v>
      </c>
      <c r="X8" s="362">
        <v>6.5699999999999995E-2</v>
      </c>
      <c r="Y8" s="367">
        <v>23774</v>
      </c>
      <c r="Z8" s="356"/>
      <c r="AA8" s="115"/>
      <c r="AB8" s="115"/>
      <c r="AC8" s="115"/>
      <c r="AD8" s="115"/>
      <c r="AE8" s="115"/>
      <c r="AF8" s="115"/>
      <c r="AG8" s="115"/>
      <c r="AH8" s="115"/>
      <c r="AI8" s="115"/>
      <c r="AJ8" s="346"/>
      <c r="AK8" s="346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</row>
    <row r="9" spans="1:58" s="28" customFormat="1" ht="48">
      <c r="A9" s="208">
        <v>3</v>
      </c>
      <c r="B9" s="53" t="s">
        <v>131</v>
      </c>
      <c r="C9" s="211">
        <v>1.7000000000000001E-2</v>
      </c>
      <c r="D9" s="24"/>
      <c r="E9" s="25"/>
      <c r="F9" s="25"/>
      <c r="G9" s="25"/>
      <c r="H9" s="25"/>
      <c r="J9" s="358">
        <v>1.7000000000000001E-2</v>
      </c>
      <c r="M9" s="365">
        <v>23699</v>
      </c>
      <c r="N9" s="186" t="s">
        <v>148</v>
      </c>
      <c r="O9" s="182">
        <v>23699</v>
      </c>
      <c r="P9" s="366">
        <v>23825</v>
      </c>
      <c r="Q9" s="181" t="s">
        <v>147</v>
      </c>
      <c r="R9" s="362">
        <v>1.6899999999999998E-2</v>
      </c>
      <c r="S9" s="368">
        <v>23719</v>
      </c>
      <c r="T9" s="368">
        <v>23719</v>
      </c>
      <c r="U9" s="181" t="s">
        <v>147</v>
      </c>
      <c r="X9" s="362">
        <v>1.6899999999999998E-2</v>
      </c>
      <c r="Y9" s="367">
        <v>23774</v>
      </c>
      <c r="Z9" s="356"/>
      <c r="AA9" s="115"/>
      <c r="AB9" s="115"/>
      <c r="AC9" s="115"/>
      <c r="AD9" s="115"/>
      <c r="AE9" s="115"/>
      <c r="AF9" s="115"/>
      <c r="AG9" s="115"/>
      <c r="AH9" s="115"/>
      <c r="AI9" s="115"/>
      <c r="AJ9" s="346"/>
      <c r="AK9" s="346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</row>
    <row r="10" spans="1:58" s="28" customFormat="1" ht="48">
      <c r="A10" s="208">
        <v>4</v>
      </c>
      <c r="B10" s="53" t="s">
        <v>132</v>
      </c>
      <c r="C10" s="212">
        <v>6.9900000000000004E-2</v>
      </c>
      <c r="D10" s="24"/>
      <c r="E10" s="25"/>
      <c r="F10" s="25"/>
      <c r="G10" s="25"/>
      <c r="H10" s="25"/>
      <c r="J10" s="28">
        <v>6.9900000000000004E-2</v>
      </c>
      <c r="M10" s="365">
        <v>23699</v>
      </c>
      <c r="N10" s="186" t="s">
        <v>148</v>
      </c>
      <c r="O10" s="182">
        <v>23699</v>
      </c>
      <c r="P10" s="366">
        <v>23825</v>
      </c>
      <c r="Q10" s="181" t="s">
        <v>147</v>
      </c>
      <c r="R10" s="357">
        <v>6.9899000000000003E-2</v>
      </c>
      <c r="S10" s="368">
        <v>23719</v>
      </c>
      <c r="T10" s="368">
        <v>23719</v>
      </c>
      <c r="U10" s="181" t="s">
        <v>147</v>
      </c>
      <c r="X10" s="357">
        <v>6.9899000000000003E-2</v>
      </c>
      <c r="Y10" s="367">
        <v>23774</v>
      </c>
      <c r="Z10" s="356"/>
      <c r="AA10" s="115"/>
      <c r="AB10" s="115"/>
      <c r="AC10" s="115"/>
      <c r="AD10" s="115"/>
      <c r="AE10" s="115"/>
      <c r="AF10" s="115"/>
      <c r="AG10" s="115"/>
      <c r="AH10" s="115"/>
      <c r="AI10" s="115"/>
      <c r="AJ10" s="346"/>
      <c r="AK10" s="346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</row>
    <row r="11" spans="1:58" s="28" customFormat="1">
      <c r="A11" s="59"/>
      <c r="B11" s="22"/>
      <c r="C11" s="212"/>
      <c r="D11" s="24"/>
      <c r="E11" s="25"/>
      <c r="F11" s="25"/>
      <c r="G11" s="25"/>
      <c r="H11" s="25"/>
      <c r="M11" s="67"/>
      <c r="U11" s="22"/>
      <c r="Y11" s="29"/>
      <c r="Z11" s="356"/>
      <c r="AA11" s="115"/>
      <c r="AB11" s="115"/>
      <c r="AC11" s="115"/>
      <c r="AD11" s="115"/>
      <c r="AE11" s="115"/>
      <c r="AF11" s="115"/>
      <c r="AG11" s="115"/>
      <c r="AH11" s="115"/>
      <c r="AI11" s="115"/>
      <c r="AJ11" s="346"/>
      <c r="AK11" s="346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</row>
    <row r="12" spans="1:58" s="215" customFormat="1">
      <c r="A12" s="213"/>
      <c r="B12" s="214" t="s">
        <v>133</v>
      </c>
      <c r="C12" s="220">
        <v>0.03</v>
      </c>
      <c r="D12" s="216"/>
      <c r="E12" s="217"/>
      <c r="F12" s="217"/>
      <c r="G12" s="217"/>
      <c r="H12" s="217"/>
      <c r="M12" s="218"/>
      <c r="U12" s="219"/>
      <c r="Y12" s="348"/>
      <c r="Z12" s="356"/>
      <c r="AA12" s="115"/>
      <c r="AB12" s="115"/>
      <c r="AC12" s="115"/>
      <c r="AD12" s="115"/>
      <c r="AE12" s="115"/>
      <c r="AF12" s="115"/>
      <c r="AG12" s="115"/>
      <c r="AH12" s="115"/>
      <c r="AI12" s="115"/>
      <c r="AJ12" s="346"/>
      <c r="AK12" s="351"/>
    </row>
    <row r="13" spans="1:58" s="28" customFormat="1" ht="72">
      <c r="A13" s="208">
        <v>1</v>
      </c>
      <c r="B13" s="53" t="s">
        <v>134</v>
      </c>
      <c r="C13" s="211">
        <v>0.03</v>
      </c>
      <c r="D13" s="24"/>
      <c r="E13" s="25"/>
      <c r="F13" s="25"/>
      <c r="G13" s="25"/>
      <c r="H13" s="25"/>
      <c r="J13" s="358">
        <v>0.03</v>
      </c>
      <c r="M13" s="67"/>
      <c r="N13" s="59" t="s">
        <v>146</v>
      </c>
      <c r="O13" s="360">
        <v>23689</v>
      </c>
      <c r="P13" s="360">
        <v>23720</v>
      </c>
      <c r="Q13" s="181" t="s">
        <v>145</v>
      </c>
      <c r="R13" s="357">
        <v>2.5252E-2</v>
      </c>
      <c r="S13" s="359">
        <v>23692</v>
      </c>
      <c r="T13" s="359">
        <v>23692</v>
      </c>
      <c r="U13" s="181" t="s">
        <v>145</v>
      </c>
      <c r="X13" s="357">
        <v>2.5252E-2</v>
      </c>
      <c r="Y13" s="367">
        <v>23713</v>
      </c>
      <c r="Z13" s="356"/>
      <c r="AA13" s="115"/>
      <c r="AB13" s="115"/>
      <c r="AC13" s="115"/>
      <c r="AD13" s="115"/>
      <c r="AE13" s="115"/>
      <c r="AF13" s="115"/>
      <c r="AG13" s="115"/>
      <c r="AH13" s="115"/>
      <c r="AI13" s="115"/>
      <c r="AJ13" s="346"/>
      <c r="AK13" s="346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</row>
    <row r="14" spans="1:58" s="28" customFormat="1">
      <c r="A14" s="59"/>
      <c r="B14" s="22"/>
      <c r="C14" s="212"/>
      <c r="D14" s="24"/>
      <c r="E14" s="25"/>
      <c r="F14" s="25"/>
      <c r="G14" s="25"/>
      <c r="H14" s="25"/>
      <c r="M14" s="67"/>
      <c r="U14" s="22"/>
      <c r="Y14" s="29"/>
      <c r="Z14" s="356"/>
      <c r="AA14" s="115"/>
      <c r="AB14" s="115"/>
      <c r="AC14" s="115"/>
      <c r="AD14" s="115"/>
      <c r="AE14" s="115"/>
      <c r="AF14" s="115"/>
      <c r="AG14" s="115"/>
      <c r="AH14" s="115"/>
      <c r="AI14" s="115"/>
      <c r="AJ14" s="346"/>
      <c r="AK14" s="346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</row>
    <row r="15" spans="1:58" s="226" customFormat="1">
      <c r="A15" s="222"/>
      <c r="B15" s="223" t="s">
        <v>135</v>
      </c>
      <c r="C15" s="229">
        <v>6.6000000000000003E-2</v>
      </c>
      <c r="D15" s="224"/>
      <c r="E15" s="225"/>
      <c r="F15" s="225"/>
      <c r="G15" s="225"/>
      <c r="H15" s="225"/>
      <c r="M15" s="227"/>
      <c r="U15" s="228"/>
      <c r="Y15" s="349"/>
      <c r="Z15" s="355"/>
      <c r="AA15" s="353"/>
      <c r="AB15" s="353"/>
      <c r="AC15" s="353"/>
      <c r="AD15" s="353"/>
      <c r="AE15" s="353"/>
      <c r="AF15" s="353"/>
      <c r="AG15" s="353"/>
      <c r="AH15" s="353"/>
      <c r="AI15" s="353"/>
      <c r="AJ15" s="345"/>
      <c r="AK15" s="352"/>
    </row>
    <row r="16" spans="1:58" s="107" customFormat="1" ht="72.75" thickBot="1">
      <c r="A16" s="437">
        <v>1</v>
      </c>
      <c r="B16" s="442" t="s">
        <v>199</v>
      </c>
      <c r="C16" s="413">
        <v>6.6000000000000003E-2</v>
      </c>
      <c r="D16" s="414"/>
      <c r="E16" s="415"/>
      <c r="F16" s="415"/>
      <c r="G16" s="415"/>
      <c r="H16" s="415"/>
      <c r="I16" s="416"/>
      <c r="J16" s="417">
        <v>6.6000000000000003E-2</v>
      </c>
      <c r="K16" s="416"/>
      <c r="L16" s="416"/>
      <c r="M16" s="418"/>
      <c r="N16" s="412" t="s">
        <v>162</v>
      </c>
      <c r="O16" s="419">
        <v>23766</v>
      </c>
      <c r="P16" s="419">
        <v>23798</v>
      </c>
      <c r="Q16" s="420" t="s">
        <v>161</v>
      </c>
      <c r="R16" s="421">
        <v>6.5998000000000001E-2</v>
      </c>
      <c r="S16" s="422">
        <v>23780</v>
      </c>
      <c r="T16" s="422">
        <v>23780</v>
      </c>
      <c r="U16" s="420" t="s">
        <v>161</v>
      </c>
      <c r="V16" s="416"/>
      <c r="W16" s="416"/>
      <c r="X16" s="421">
        <v>6.5998000000000001E-2</v>
      </c>
      <c r="Y16" s="424">
        <v>23796</v>
      </c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45"/>
      <c r="AK16" s="345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</row>
    <row r="17" spans="1:58" s="107" customFormat="1">
      <c r="A17" s="404"/>
      <c r="B17" s="405"/>
      <c r="C17" s="406"/>
      <c r="D17" s="407"/>
      <c r="E17" s="408"/>
      <c r="F17" s="408"/>
      <c r="G17" s="408"/>
      <c r="H17" s="408"/>
      <c r="I17" s="353"/>
      <c r="J17" s="353"/>
      <c r="K17" s="353"/>
      <c r="L17" s="353"/>
      <c r="M17" s="409"/>
      <c r="N17" s="353"/>
      <c r="O17" s="353"/>
      <c r="P17" s="353"/>
      <c r="Q17" s="353"/>
      <c r="R17" s="353"/>
      <c r="S17" s="353"/>
      <c r="T17" s="353"/>
      <c r="U17" s="405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45"/>
      <c r="AK17" s="345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</row>
    <row r="18" spans="1:58" s="107" customFormat="1">
      <c r="A18" s="404"/>
      <c r="B18" s="405"/>
      <c r="C18" s="406"/>
      <c r="D18" s="407"/>
      <c r="E18" s="408"/>
      <c r="F18" s="408"/>
      <c r="G18" s="408"/>
      <c r="H18" s="408"/>
      <c r="I18" s="353"/>
      <c r="J18" s="353"/>
      <c r="K18" s="353"/>
      <c r="L18" s="353"/>
      <c r="M18" s="409"/>
      <c r="N18" s="353"/>
      <c r="O18" s="353"/>
      <c r="P18" s="353"/>
      <c r="Q18" s="353"/>
      <c r="R18" s="353"/>
      <c r="S18" s="353"/>
      <c r="T18" s="353"/>
      <c r="U18" s="405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45"/>
      <c r="AK18" s="345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</row>
    <row r="19" spans="1:58" s="107" customFormat="1">
      <c r="A19" s="404"/>
      <c r="B19" s="405"/>
      <c r="C19" s="406"/>
      <c r="D19" s="407"/>
      <c r="E19" s="408"/>
      <c r="F19" s="408"/>
      <c r="G19" s="408"/>
      <c r="H19" s="408"/>
      <c r="I19" s="353"/>
      <c r="J19" s="353"/>
      <c r="K19" s="353"/>
      <c r="L19" s="353"/>
      <c r="M19" s="409"/>
      <c r="N19" s="353"/>
      <c r="O19" s="353"/>
      <c r="P19" s="353"/>
      <c r="Q19" s="353"/>
      <c r="R19" s="353"/>
      <c r="S19" s="353"/>
      <c r="T19" s="353"/>
      <c r="U19" s="405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45"/>
      <c r="AK19" s="345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</row>
    <row r="20" spans="1:58" s="107" customFormat="1">
      <c r="A20" s="404"/>
      <c r="B20" s="405"/>
      <c r="C20" s="406"/>
      <c r="D20" s="407"/>
      <c r="E20" s="408"/>
      <c r="F20" s="408"/>
      <c r="G20" s="408"/>
      <c r="H20" s="408"/>
      <c r="I20" s="353"/>
      <c r="J20" s="353"/>
      <c r="K20" s="353"/>
      <c r="L20" s="353"/>
      <c r="M20" s="409"/>
      <c r="N20" s="353"/>
      <c r="O20" s="353"/>
      <c r="P20" s="353"/>
      <c r="Q20" s="353"/>
      <c r="R20" s="353"/>
      <c r="S20" s="353"/>
      <c r="T20" s="353"/>
      <c r="U20" s="405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45"/>
      <c r="AK20" s="345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</row>
    <row r="21" spans="1:58" s="107" customFormat="1">
      <c r="A21" s="404"/>
      <c r="B21" s="405"/>
      <c r="C21" s="406"/>
      <c r="D21" s="407"/>
      <c r="E21" s="408"/>
      <c r="F21" s="408"/>
      <c r="G21" s="408"/>
      <c r="H21" s="408"/>
      <c r="I21" s="353"/>
      <c r="J21" s="353"/>
      <c r="K21" s="353"/>
      <c r="L21" s="353"/>
      <c r="M21" s="409"/>
      <c r="N21" s="353"/>
      <c r="O21" s="353"/>
      <c r="P21" s="353"/>
      <c r="Q21" s="353"/>
      <c r="R21" s="353"/>
      <c r="S21" s="353"/>
      <c r="T21" s="353"/>
      <c r="U21" s="405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45"/>
      <c r="AK21" s="345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</row>
    <row r="22" spans="1:58" s="107" customFormat="1">
      <c r="A22" s="404"/>
      <c r="B22" s="405"/>
      <c r="C22" s="406"/>
      <c r="D22" s="407"/>
      <c r="E22" s="408"/>
      <c r="F22" s="408"/>
      <c r="G22" s="408"/>
      <c r="H22" s="408"/>
      <c r="I22" s="353"/>
      <c r="J22" s="353"/>
      <c r="K22" s="353"/>
      <c r="L22" s="353"/>
      <c r="M22" s="409"/>
      <c r="N22" s="353"/>
      <c r="O22" s="353"/>
      <c r="P22" s="353"/>
      <c r="Q22" s="353"/>
      <c r="R22" s="353"/>
      <c r="S22" s="353"/>
      <c r="T22" s="353"/>
      <c r="U22" s="405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45"/>
      <c r="AK22" s="345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</row>
    <row r="23" spans="1:58" s="107" customFormat="1">
      <c r="A23" s="404"/>
      <c r="B23" s="405"/>
      <c r="C23" s="406"/>
      <c r="D23" s="407"/>
      <c r="E23" s="408"/>
      <c r="F23" s="408"/>
      <c r="G23" s="408"/>
      <c r="H23" s="408"/>
      <c r="I23" s="353"/>
      <c r="J23" s="353"/>
      <c r="K23" s="353"/>
      <c r="L23" s="353"/>
      <c r="M23" s="409"/>
      <c r="N23" s="353"/>
      <c r="O23" s="353"/>
      <c r="P23" s="353"/>
      <c r="Q23" s="353"/>
      <c r="R23" s="353"/>
      <c r="S23" s="353"/>
      <c r="T23" s="353"/>
      <c r="U23" s="405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45"/>
      <c r="AK23" s="345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</row>
    <row r="24" spans="1:58" s="107" customFormat="1">
      <c r="A24" s="404"/>
      <c r="B24" s="405"/>
      <c r="C24" s="406"/>
      <c r="D24" s="407"/>
      <c r="E24" s="408"/>
      <c r="F24" s="408"/>
      <c r="G24" s="408"/>
      <c r="H24" s="408"/>
      <c r="I24" s="353"/>
      <c r="J24" s="353"/>
      <c r="K24" s="353"/>
      <c r="L24" s="353"/>
      <c r="M24" s="409"/>
      <c r="N24" s="353"/>
      <c r="O24" s="353"/>
      <c r="P24" s="353"/>
      <c r="Q24" s="353"/>
      <c r="R24" s="353"/>
      <c r="S24" s="353"/>
      <c r="T24" s="353"/>
      <c r="U24" s="405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45"/>
      <c r="AK24" s="345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</row>
    <row r="25" spans="1:58" s="107" customFormat="1">
      <c r="A25" s="404"/>
      <c r="B25" s="405"/>
      <c r="C25" s="406"/>
      <c r="D25" s="407"/>
      <c r="E25" s="408"/>
      <c r="F25" s="408"/>
      <c r="G25" s="408"/>
      <c r="H25" s="408"/>
      <c r="I25" s="353"/>
      <c r="J25" s="353"/>
      <c r="K25" s="353"/>
      <c r="L25" s="353"/>
      <c r="M25" s="409"/>
      <c r="N25" s="353"/>
      <c r="O25" s="353"/>
      <c r="P25" s="353"/>
      <c r="Q25" s="353"/>
      <c r="R25" s="353"/>
      <c r="S25" s="353"/>
      <c r="T25" s="353"/>
      <c r="U25" s="405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45"/>
      <c r="AK25" s="345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</row>
    <row r="26" spans="1:58" s="107" customFormat="1">
      <c r="A26" s="404"/>
      <c r="B26" s="405"/>
      <c r="C26" s="406"/>
      <c r="D26" s="407"/>
      <c r="E26" s="408"/>
      <c r="F26" s="408"/>
      <c r="G26" s="408"/>
      <c r="H26" s="408"/>
      <c r="I26" s="353"/>
      <c r="J26" s="353"/>
      <c r="K26" s="353"/>
      <c r="L26" s="353"/>
      <c r="M26" s="409"/>
      <c r="N26" s="353"/>
      <c r="O26" s="353"/>
      <c r="P26" s="353"/>
      <c r="Q26" s="353"/>
      <c r="R26" s="353"/>
      <c r="S26" s="353"/>
      <c r="T26" s="353"/>
      <c r="U26" s="405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45"/>
      <c r="AK26" s="345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</row>
    <row r="27" spans="1:58" s="107" customFormat="1">
      <c r="A27" s="404"/>
      <c r="B27" s="405"/>
      <c r="C27" s="406"/>
      <c r="D27" s="407"/>
      <c r="E27" s="408"/>
      <c r="F27" s="408"/>
      <c r="G27" s="408"/>
      <c r="H27" s="408"/>
      <c r="I27" s="353"/>
      <c r="J27" s="353"/>
      <c r="K27" s="353"/>
      <c r="L27" s="353"/>
      <c r="M27" s="409"/>
      <c r="N27" s="353"/>
      <c r="O27" s="353"/>
      <c r="P27" s="353"/>
      <c r="Q27" s="353"/>
      <c r="R27" s="353"/>
      <c r="S27" s="353"/>
      <c r="T27" s="353"/>
      <c r="U27" s="405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45"/>
      <c r="AK27" s="345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</row>
    <row r="28" spans="1:58" s="107" customFormat="1">
      <c r="A28" s="404"/>
      <c r="B28" s="405"/>
      <c r="C28" s="406"/>
      <c r="D28" s="407"/>
      <c r="E28" s="408"/>
      <c r="F28" s="408"/>
      <c r="G28" s="408"/>
      <c r="H28" s="408"/>
      <c r="I28" s="353"/>
      <c r="J28" s="353"/>
      <c r="K28" s="353"/>
      <c r="L28" s="353"/>
      <c r="M28" s="409"/>
      <c r="N28" s="353"/>
      <c r="O28" s="353"/>
      <c r="P28" s="353"/>
      <c r="Q28" s="353"/>
      <c r="R28" s="353"/>
      <c r="S28" s="353"/>
      <c r="T28" s="353"/>
      <c r="U28" s="405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45"/>
      <c r="AK28" s="345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</row>
    <row r="29" spans="1:58" s="107" customFormat="1">
      <c r="A29" s="404"/>
      <c r="B29" s="405"/>
      <c r="C29" s="406"/>
      <c r="D29" s="407"/>
      <c r="E29" s="408"/>
      <c r="F29" s="408"/>
      <c r="G29" s="408"/>
      <c r="H29" s="408"/>
      <c r="I29" s="353"/>
      <c r="J29" s="353"/>
      <c r="K29" s="353"/>
      <c r="L29" s="353"/>
      <c r="M29" s="409"/>
      <c r="N29" s="353"/>
      <c r="O29" s="353"/>
      <c r="P29" s="353"/>
      <c r="Q29" s="353"/>
      <c r="R29" s="353"/>
      <c r="S29" s="353"/>
      <c r="T29" s="353"/>
      <c r="U29" s="405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45"/>
      <c r="AK29" s="345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</row>
    <row r="30" spans="1:58" s="107" customFormat="1">
      <c r="A30" s="404"/>
      <c r="B30" s="405"/>
      <c r="C30" s="406"/>
      <c r="D30" s="407"/>
      <c r="E30" s="408"/>
      <c r="F30" s="408"/>
      <c r="G30" s="408"/>
      <c r="H30" s="408"/>
      <c r="I30" s="353"/>
      <c r="J30" s="353"/>
      <c r="K30" s="353"/>
      <c r="L30" s="353"/>
      <c r="M30" s="409"/>
      <c r="N30" s="353"/>
      <c r="O30" s="353"/>
      <c r="P30" s="353"/>
      <c r="Q30" s="353"/>
      <c r="R30" s="353"/>
      <c r="S30" s="353"/>
      <c r="T30" s="353"/>
      <c r="U30" s="405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45"/>
      <c r="AK30" s="345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</row>
    <row r="31" spans="1:58" s="107" customFormat="1">
      <c r="A31" s="404"/>
      <c r="B31" s="405"/>
      <c r="C31" s="406"/>
      <c r="D31" s="407"/>
      <c r="E31" s="408"/>
      <c r="F31" s="408"/>
      <c r="G31" s="408"/>
      <c r="H31" s="408"/>
      <c r="I31" s="353"/>
      <c r="J31" s="353"/>
      <c r="K31" s="353"/>
      <c r="L31" s="353"/>
      <c r="M31" s="409"/>
      <c r="N31" s="353"/>
      <c r="O31" s="353"/>
      <c r="P31" s="353"/>
      <c r="Q31" s="353"/>
      <c r="R31" s="353"/>
      <c r="S31" s="353"/>
      <c r="T31" s="353"/>
      <c r="U31" s="405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45"/>
      <c r="AK31" s="345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</row>
    <row r="32" spans="1:58" s="107" customFormat="1">
      <c r="A32" s="404"/>
      <c r="B32" s="405"/>
      <c r="C32" s="406"/>
      <c r="D32" s="407"/>
      <c r="E32" s="408"/>
      <c r="F32" s="408"/>
      <c r="G32" s="408"/>
      <c r="H32" s="408"/>
      <c r="I32" s="353"/>
      <c r="J32" s="353"/>
      <c r="K32" s="353"/>
      <c r="L32" s="353"/>
      <c r="M32" s="409"/>
      <c r="N32" s="353"/>
      <c r="O32" s="353"/>
      <c r="P32" s="353"/>
      <c r="Q32" s="353"/>
      <c r="R32" s="353"/>
      <c r="S32" s="353"/>
      <c r="T32" s="353"/>
      <c r="U32" s="405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45"/>
      <c r="AK32" s="345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</row>
    <row r="33" spans="1:58" s="107" customFormat="1">
      <c r="A33" s="404"/>
      <c r="B33" s="405"/>
      <c r="C33" s="406"/>
      <c r="D33" s="407"/>
      <c r="E33" s="408"/>
      <c r="F33" s="408"/>
      <c r="G33" s="408"/>
      <c r="H33" s="408"/>
      <c r="I33" s="353"/>
      <c r="J33" s="353"/>
      <c r="K33" s="353"/>
      <c r="L33" s="353"/>
      <c r="M33" s="409"/>
      <c r="N33" s="353"/>
      <c r="O33" s="353"/>
      <c r="P33" s="353"/>
      <c r="Q33" s="353"/>
      <c r="R33" s="353"/>
      <c r="S33" s="353"/>
      <c r="T33" s="353"/>
      <c r="U33" s="405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45"/>
      <c r="AK33" s="345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</row>
    <row r="34" spans="1:58" s="107" customFormat="1">
      <c r="A34" s="404"/>
      <c r="B34" s="405"/>
      <c r="C34" s="406"/>
      <c r="D34" s="407"/>
      <c r="E34" s="408"/>
      <c r="F34" s="408"/>
      <c r="G34" s="408"/>
      <c r="H34" s="408"/>
      <c r="I34" s="353"/>
      <c r="J34" s="353"/>
      <c r="K34" s="353"/>
      <c r="L34" s="353"/>
      <c r="M34" s="409"/>
      <c r="N34" s="353"/>
      <c r="O34" s="353"/>
      <c r="P34" s="353"/>
      <c r="Q34" s="353"/>
      <c r="R34" s="353"/>
      <c r="S34" s="353"/>
      <c r="T34" s="353"/>
      <c r="U34" s="405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45"/>
      <c r="AK34" s="345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</row>
    <row r="35" spans="1:58" s="107" customFormat="1">
      <c r="A35" s="404"/>
      <c r="B35" s="405"/>
      <c r="C35" s="406"/>
      <c r="D35" s="407"/>
      <c r="E35" s="408"/>
      <c r="F35" s="408"/>
      <c r="G35" s="408"/>
      <c r="H35" s="408"/>
      <c r="I35" s="353"/>
      <c r="J35" s="353"/>
      <c r="K35" s="353"/>
      <c r="L35" s="353"/>
      <c r="M35" s="409"/>
      <c r="N35" s="353"/>
      <c r="O35" s="353"/>
      <c r="P35" s="353"/>
      <c r="Q35" s="353"/>
      <c r="R35" s="353"/>
      <c r="S35" s="353"/>
      <c r="T35" s="353"/>
      <c r="U35" s="405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45"/>
      <c r="AK35" s="345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</row>
    <row r="36" spans="1:58" s="107" customFormat="1">
      <c r="A36" s="404"/>
      <c r="B36" s="405"/>
      <c r="C36" s="406"/>
      <c r="D36" s="407"/>
      <c r="E36" s="408"/>
      <c r="F36" s="408"/>
      <c r="G36" s="408"/>
      <c r="H36" s="408"/>
      <c r="I36" s="353"/>
      <c r="J36" s="353"/>
      <c r="K36" s="353"/>
      <c r="L36" s="353"/>
      <c r="M36" s="409"/>
      <c r="N36" s="353"/>
      <c r="O36" s="353"/>
      <c r="P36" s="353"/>
      <c r="Q36" s="353"/>
      <c r="R36" s="353"/>
      <c r="S36" s="353"/>
      <c r="T36" s="353"/>
      <c r="U36" s="405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45"/>
      <c r="AK36" s="345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</row>
    <row r="37" spans="1:58" s="107" customFormat="1">
      <c r="A37" s="404"/>
      <c r="B37" s="405"/>
      <c r="C37" s="406"/>
      <c r="D37" s="407"/>
      <c r="E37" s="408"/>
      <c r="F37" s="408"/>
      <c r="G37" s="408"/>
      <c r="H37" s="408"/>
      <c r="I37" s="353"/>
      <c r="J37" s="353"/>
      <c r="K37" s="353"/>
      <c r="L37" s="353"/>
      <c r="M37" s="409"/>
      <c r="N37" s="353"/>
      <c r="O37" s="353"/>
      <c r="P37" s="353"/>
      <c r="Q37" s="353"/>
      <c r="R37" s="353"/>
      <c r="S37" s="353"/>
      <c r="T37" s="353"/>
      <c r="U37" s="405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45"/>
      <c r="AK37" s="345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</row>
    <row r="38" spans="1:58" s="107" customFormat="1">
      <c r="A38" s="404"/>
      <c r="B38" s="405"/>
      <c r="C38" s="406"/>
      <c r="D38" s="407"/>
      <c r="E38" s="408"/>
      <c r="F38" s="408"/>
      <c r="G38" s="408"/>
      <c r="H38" s="408"/>
      <c r="I38" s="353"/>
      <c r="J38" s="353"/>
      <c r="K38" s="353"/>
      <c r="L38" s="353"/>
      <c r="M38" s="409"/>
      <c r="N38" s="353"/>
      <c r="O38" s="353"/>
      <c r="P38" s="353"/>
      <c r="Q38" s="353"/>
      <c r="R38" s="353"/>
      <c r="S38" s="353"/>
      <c r="T38" s="353"/>
      <c r="U38" s="405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45"/>
      <c r="AK38" s="345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</row>
    <row r="39" spans="1:58" s="107" customFormat="1">
      <c r="A39" s="404"/>
      <c r="B39" s="405"/>
      <c r="C39" s="406"/>
      <c r="D39" s="407"/>
      <c r="E39" s="408"/>
      <c r="F39" s="408"/>
      <c r="G39" s="408"/>
      <c r="H39" s="408"/>
      <c r="I39" s="353"/>
      <c r="J39" s="353"/>
      <c r="K39" s="353"/>
      <c r="L39" s="353"/>
      <c r="M39" s="409"/>
      <c r="N39" s="353"/>
      <c r="O39" s="353"/>
      <c r="P39" s="353"/>
      <c r="Q39" s="353"/>
      <c r="R39" s="353"/>
      <c r="S39" s="353"/>
      <c r="T39" s="353"/>
      <c r="U39" s="405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45"/>
      <c r="AK39" s="345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</row>
    <row r="40" spans="1:58" s="107" customFormat="1">
      <c r="A40" s="404"/>
      <c r="B40" s="405"/>
      <c r="C40" s="406"/>
      <c r="D40" s="407"/>
      <c r="E40" s="408"/>
      <c r="F40" s="408"/>
      <c r="G40" s="408"/>
      <c r="H40" s="408"/>
      <c r="I40" s="353"/>
      <c r="J40" s="353"/>
      <c r="K40" s="353"/>
      <c r="L40" s="353"/>
      <c r="M40" s="409"/>
      <c r="N40" s="353"/>
      <c r="O40" s="353"/>
      <c r="P40" s="353"/>
      <c r="Q40" s="353"/>
      <c r="R40" s="353"/>
      <c r="S40" s="353"/>
      <c r="T40" s="353"/>
      <c r="U40" s="405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45"/>
      <c r="AK40" s="345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</row>
    <row r="41" spans="1:58" s="107" customFormat="1">
      <c r="A41" s="404"/>
      <c r="B41" s="405"/>
      <c r="C41" s="406"/>
      <c r="D41" s="407"/>
      <c r="E41" s="408"/>
      <c r="F41" s="408"/>
      <c r="G41" s="408"/>
      <c r="H41" s="408"/>
      <c r="I41" s="353"/>
      <c r="J41" s="353"/>
      <c r="K41" s="353"/>
      <c r="L41" s="353"/>
      <c r="M41" s="409"/>
      <c r="N41" s="353"/>
      <c r="O41" s="353"/>
      <c r="P41" s="353"/>
      <c r="Q41" s="353"/>
      <c r="R41" s="353"/>
      <c r="S41" s="353"/>
      <c r="T41" s="353"/>
      <c r="U41" s="405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45"/>
      <c r="AK41" s="345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</row>
    <row r="42" spans="1:58" s="107" customFormat="1">
      <c r="A42" s="404"/>
      <c r="B42" s="405"/>
      <c r="C42" s="406"/>
      <c r="D42" s="407"/>
      <c r="E42" s="408"/>
      <c r="F42" s="408"/>
      <c r="G42" s="408"/>
      <c r="H42" s="408"/>
      <c r="I42" s="353"/>
      <c r="J42" s="353"/>
      <c r="K42" s="353"/>
      <c r="L42" s="353"/>
      <c r="M42" s="409"/>
      <c r="N42" s="353"/>
      <c r="O42" s="353"/>
      <c r="P42" s="353"/>
      <c r="Q42" s="353"/>
      <c r="R42" s="353"/>
      <c r="S42" s="353"/>
      <c r="T42" s="353"/>
      <c r="U42" s="405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45"/>
      <c r="AK42" s="345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</row>
    <row r="43" spans="1:58" s="107" customFormat="1">
      <c r="A43" s="404"/>
      <c r="B43" s="405"/>
      <c r="C43" s="406"/>
      <c r="D43" s="407"/>
      <c r="E43" s="408"/>
      <c r="F43" s="408"/>
      <c r="G43" s="408"/>
      <c r="H43" s="408"/>
      <c r="I43" s="353"/>
      <c r="J43" s="353"/>
      <c r="K43" s="353"/>
      <c r="L43" s="353"/>
      <c r="M43" s="409"/>
      <c r="N43" s="353"/>
      <c r="O43" s="353"/>
      <c r="P43" s="353"/>
      <c r="Q43" s="353"/>
      <c r="R43" s="353"/>
      <c r="S43" s="353"/>
      <c r="T43" s="353"/>
      <c r="U43" s="405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45"/>
      <c r="AK43" s="345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</row>
    <row r="44" spans="1:58" s="107" customFormat="1">
      <c r="A44" s="404"/>
      <c r="B44" s="405"/>
      <c r="C44" s="406"/>
      <c r="D44" s="407"/>
      <c r="E44" s="408"/>
      <c r="F44" s="408"/>
      <c r="G44" s="408"/>
      <c r="H44" s="408"/>
      <c r="I44" s="353"/>
      <c r="J44" s="353"/>
      <c r="K44" s="353"/>
      <c r="L44" s="353"/>
      <c r="M44" s="409"/>
      <c r="N44" s="353"/>
      <c r="O44" s="353"/>
      <c r="P44" s="353"/>
      <c r="Q44" s="353"/>
      <c r="R44" s="353"/>
      <c r="S44" s="353"/>
      <c r="T44" s="353"/>
      <c r="U44" s="405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45"/>
      <c r="AK44" s="345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</row>
    <row r="45" spans="1:58" s="107" customFormat="1">
      <c r="A45" s="404"/>
      <c r="B45" s="405"/>
      <c r="C45" s="406"/>
      <c r="D45" s="407"/>
      <c r="E45" s="408"/>
      <c r="F45" s="408"/>
      <c r="G45" s="408"/>
      <c r="H45" s="408"/>
      <c r="I45" s="353"/>
      <c r="J45" s="353"/>
      <c r="K45" s="353"/>
      <c r="L45" s="353"/>
      <c r="M45" s="409"/>
      <c r="N45" s="353"/>
      <c r="O45" s="353"/>
      <c r="P45" s="353"/>
      <c r="Q45" s="353"/>
      <c r="R45" s="353"/>
      <c r="S45" s="353"/>
      <c r="T45" s="353"/>
      <c r="U45" s="405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45"/>
      <c r="AK45" s="345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</row>
    <row r="46" spans="1:58" s="107" customFormat="1">
      <c r="A46" s="404"/>
      <c r="B46" s="405"/>
      <c r="C46" s="406"/>
      <c r="D46" s="407"/>
      <c r="E46" s="408"/>
      <c r="F46" s="408"/>
      <c r="G46" s="408"/>
      <c r="H46" s="408"/>
      <c r="I46" s="353"/>
      <c r="J46" s="353"/>
      <c r="K46" s="353"/>
      <c r="L46" s="353"/>
      <c r="M46" s="409"/>
      <c r="N46" s="353"/>
      <c r="O46" s="353"/>
      <c r="P46" s="353"/>
      <c r="Q46" s="353"/>
      <c r="R46" s="353"/>
      <c r="S46" s="353"/>
      <c r="T46" s="353"/>
      <c r="U46" s="405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45"/>
      <c r="AK46" s="345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</row>
    <row r="47" spans="1:58" s="107" customFormat="1">
      <c r="A47" s="404"/>
      <c r="B47" s="405"/>
      <c r="C47" s="406"/>
      <c r="D47" s="407"/>
      <c r="E47" s="408"/>
      <c r="F47" s="408"/>
      <c r="G47" s="408"/>
      <c r="H47" s="408"/>
      <c r="I47" s="353"/>
      <c r="J47" s="353"/>
      <c r="K47" s="353"/>
      <c r="L47" s="353"/>
      <c r="M47" s="409"/>
      <c r="N47" s="353"/>
      <c r="O47" s="353"/>
      <c r="P47" s="353"/>
      <c r="Q47" s="353"/>
      <c r="R47" s="353"/>
      <c r="S47" s="353"/>
      <c r="T47" s="353"/>
      <c r="U47" s="405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45"/>
      <c r="AK47" s="345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</row>
    <row r="48" spans="1:58" s="107" customFormat="1">
      <c r="A48" s="404"/>
      <c r="B48" s="405"/>
      <c r="C48" s="406"/>
      <c r="D48" s="407"/>
      <c r="E48" s="408"/>
      <c r="F48" s="408"/>
      <c r="G48" s="408"/>
      <c r="H48" s="408"/>
      <c r="I48" s="353"/>
      <c r="J48" s="353"/>
      <c r="K48" s="353"/>
      <c r="L48" s="353"/>
      <c r="M48" s="409"/>
      <c r="N48" s="353"/>
      <c r="O48" s="353"/>
      <c r="P48" s="353"/>
      <c r="Q48" s="353"/>
      <c r="R48" s="353"/>
      <c r="S48" s="353"/>
      <c r="T48" s="353"/>
      <c r="U48" s="405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45"/>
      <c r="AK48" s="345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</row>
    <row r="49" spans="1:58" s="107" customFormat="1">
      <c r="A49" s="404"/>
      <c r="B49" s="405"/>
      <c r="C49" s="406"/>
      <c r="D49" s="407"/>
      <c r="E49" s="408"/>
      <c r="F49" s="408"/>
      <c r="G49" s="408"/>
      <c r="H49" s="408"/>
      <c r="I49" s="353"/>
      <c r="J49" s="353"/>
      <c r="K49" s="353"/>
      <c r="L49" s="353"/>
      <c r="M49" s="409"/>
      <c r="N49" s="353"/>
      <c r="O49" s="353"/>
      <c r="P49" s="353"/>
      <c r="Q49" s="353"/>
      <c r="R49" s="353"/>
      <c r="S49" s="353"/>
      <c r="T49" s="353"/>
      <c r="U49" s="405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45"/>
      <c r="AK49" s="345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</row>
    <row r="50" spans="1:58" s="403" customFormat="1">
      <c r="A50" s="404"/>
      <c r="B50" s="405"/>
      <c r="C50" s="406"/>
      <c r="D50" s="407"/>
      <c r="E50" s="408"/>
      <c r="F50" s="408"/>
      <c r="G50" s="408"/>
      <c r="H50" s="408"/>
      <c r="I50" s="353"/>
      <c r="J50" s="353"/>
      <c r="K50" s="353"/>
      <c r="L50" s="353"/>
      <c r="M50" s="409"/>
      <c r="N50" s="353"/>
      <c r="O50" s="353"/>
      <c r="P50" s="353"/>
      <c r="Q50" s="353"/>
      <c r="R50" s="353"/>
      <c r="S50" s="353"/>
      <c r="T50" s="353"/>
      <c r="U50" s="405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410"/>
      <c r="AK50" s="410"/>
      <c r="AL50" s="411"/>
      <c r="AM50" s="411"/>
      <c r="AN50" s="411"/>
      <c r="AO50" s="411"/>
      <c r="AP50" s="411"/>
      <c r="AQ50" s="411"/>
      <c r="AR50" s="411"/>
      <c r="AS50" s="411"/>
      <c r="AT50" s="411"/>
      <c r="AU50" s="411"/>
      <c r="AV50" s="411"/>
      <c r="AW50" s="411"/>
      <c r="AX50" s="411"/>
      <c r="AY50" s="411"/>
      <c r="AZ50" s="411"/>
      <c r="BA50" s="411"/>
      <c r="BB50" s="411"/>
      <c r="BC50" s="411"/>
      <c r="BD50" s="411"/>
      <c r="BE50" s="411"/>
      <c r="BF50" s="411"/>
    </row>
    <row r="51" spans="1:58" s="353" customFormat="1">
      <c r="A51" s="404"/>
      <c r="B51" s="405"/>
      <c r="C51" s="406"/>
      <c r="D51" s="407"/>
      <c r="E51" s="408"/>
      <c r="F51" s="408"/>
      <c r="G51" s="408"/>
      <c r="H51" s="408"/>
      <c r="M51" s="409"/>
      <c r="U51" s="405"/>
    </row>
    <row r="52" spans="1:58" s="353" customFormat="1">
      <c r="A52" s="404"/>
      <c r="B52" s="405"/>
      <c r="C52" s="406"/>
      <c r="D52" s="407"/>
      <c r="E52" s="408"/>
      <c r="F52" s="408"/>
      <c r="G52" s="408"/>
      <c r="H52" s="408"/>
      <c r="M52" s="409"/>
      <c r="U52" s="405"/>
    </row>
    <row r="53" spans="1:58" s="353" customFormat="1">
      <c r="A53" s="404"/>
      <c r="B53" s="405"/>
      <c r="C53" s="406"/>
      <c r="D53" s="407"/>
      <c r="E53" s="408"/>
      <c r="F53" s="408"/>
      <c r="G53" s="408"/>
      <c r="H53" s="408"/>
      <c r="M53" s="409"/>
      <c r="U53" s="405"/>
    </row>
    <row r="54" spans="1:58" s="353" customFormat="1">
      <c r="A54" s="404"/>
      <c r="B54" s="405"/>
      <c r="C54" s="406"/>
      <c r="D54" s="407"/>
      <c r="E54" s="408"/>
      <c r="F54" s="408"/>
      <c r="G54" s="408"/>
      <c r="H54" s="408"/>
      <c r="M54" s="409"/>
      <c r="U54" s="405"/>
    </row>
    <row r="55" spans="1:58" s="353" customFormat="1">
      <c r="A55" s="404"/>
      <c r="B55" s="405"/>
      <c r="C55" s="406"/>
      <c r="D55" s="407"/>
      <c r="E55" s="408"/>
      <c r="F55" s="408"/>
      <c r="G55" s="408"/>
      <c r="H55" s="408"/>
      <c r="M55" s="409"/>
      <c r="U55" s="405"/>
    </row>
    <row r="56" spans="1:58" s="353" customFormat="1">
      <c r="A56" s="404"/>
      <c r="B56" s="405"/>
      <c r="C56" s="406"/>
      <c r="D56" s="407"/>
      <c r="E56" s="408"/>
      <c r="F56" s="408"/>
      <c r="G56" s="408"/>
      <c r="H56" s="408"/>
      <c r="M56" s="409"/>
      <c r="U56" s="405"/>
    </row>
    <row r="57" spans="1:58" s="353" customFormat="1">
      <c r="A57" s="404"/>
      <c r="B57" s="405"/>
      <c r="C57" s="406"/>
      <c r="D57" s="407"/>
      <c r="E57" s="408"/>
      <c r="F57" s="408"/>
      <c r="G57" s="408"/>
      <c r="H57" s="408"/>
      <c r="M57" s="409"/>
      <c r="U57" s="405"/>
    </row>
    <row r="58" spans="1:58" s="353" customFormat="1">
      <c r="A58" s="404"/>
      <c r="B58" s="405"/>
      <c r="C58" s="406"/>
      <c r="D58" s="407"/>
      <c r="E58" s="408"/>
      <c r="F58" s="408"/>
      <c r="G58" s="408"/>
      <c r="H58" s="408"/>
      <c r="M58" s="409"/>
      <c r="U58" s="405"/>
    </row>
    <row r="59" spans="1:58" s="353" customFormat="1">
      <c r="A59" s="404"/>
      <c r="B59" s="405"/>
      <c r="C59" s="406"/>
      <c r="D59" s="407"/>
      <c r="E59" s="408"/>
      <c r="F59" s="408"/>
      <c r="G59" s="408"/>
      <c r="H59" s="408"/>
      <c r="M59" s="409"/>
      <c r="U59" s="405"/>
    </row>
    <row r="60" spans="1:58" s="353" customFormat="1">
      <c r="A60" s="404"/>
      <c r="B60" s="405"/>
      <c r="C60" s="406"/>
      <c r="D60" s="407"/>
      <c r="E60" s="408"/>
      <c r="F60" s="408"/>
      <c r="G60" s="408"/>
      <c r="H60" s="408"/>
      <c r="M60" s="409"/>
      <c r="U60" s="405"/>
    </row>
    <row r="61" spans="1:58" s="353" customFormat="1">
      <c r="A61" s="404"/>
      <c r="B61" s="405"/>
      <c r="C61" s="406"/>
      <c r="D61" s="407"/>
      <c r="E61" s="408"/>
      <c r="F61" s="408"/>
      <c r="G61" s="408"/>
      <c r="H61" s="408"/>
      <c r="M61" s="409"/>
      <c r="U61" s="405"/>
    </row>
    <row r="62" spans="1:58" s="353" customFormat="1">
      <c r="A62" s="404"/>
      <c r="B62" s="405"/>
      <c r="C62" s="406"/>
      <c r="D62" s="407"/>
      <c r="E62" s="408"/>
      <c r="F62" s="408"/>
      <c r="G62" s="408"/>
      <c r="H62" s="408"/>
      <c r="M62" s="409"/>
      <c r="U62" s="405"/>
    </row>
    <row r="63" spans="1:58" s="353" customFormat="1">
      <c r="A63" s="404"/>
      <c r="B63" s="405"/>
      <c r="C63" s="406"/>
      <c r="D63" s="407"/>
      <c r="E63" s="408"/>
      <c r="F63" s="408"/>
      <c r="G63" s="408"/>
      <c r="H63" s="408"/>
      <c r="M63" s="409"/>
      <c r="U63" s="405"/>
    </row>
    <row r="64" spans="1:58" s="353" customFormat="1">
      <c r="A64" s="404"/>
      <c r="B64" s="405"/>
      <c r="C64" s="406"/>
      <c r="D64" s="407"/>
      <c r="E64" s="408"/>
      <c r="F64" s="408"/>
      <c r="G64" s="408"/>
      <c r="H64" s="408"/>
      <c r="M64" s="409"/>
      <c r="U64" s="405"/>
    </row>
    <row r="65" spans="1:36" s="353" customFormat="1">
      <c r="A65" s="404"/>
      <c r="B65" s="405"/>
      <c r="C65" s="406"/>
      <c r="D65" s="407"/>
      <c r="E65" s="408"/>
      <c r="F65" s="408"/>
      <c r="G65" s="408"/>
      <c r="H65" s="408"/>
      <c r="M65" s="409"/>
      <c r="U65" s="405"/>
    </row>
    <row r="66" spans="1:36" s="353" customFormat="1">
      <c r="A66" s="404"/>
      <c r="B66" s="405"/>
      <c r="C66" s="406"/>
      <c r="D66" s="407"/>
      <c r="E66" s="408"/>
      <c r="F66" s="408"/>
      <c r="G66" s="408"/>
      <c r="H66" s="408"/>
      <c r="M66" s="409"/>
      <c r="U66" s="405"/>
    </row>
    <row r="67" spans="1:36" s="353" customFormat="1">
      <c r="A67" s="404"/>
      <c r="B67" s="405"/>
      <c r="C67" s="406"/>
      <c r="D67" s="407"/>
      <c r="E67" s="408"/>
      <c r="F67" s="408"/>
      <c r="G67" s="408"/>
      <c r="H67" s="408"/>
      <c r="M67" s="409"/>
      <c r="U67" s="405"/>
    </row>
    <row r="68" spans="1:36" s="353" customFormat="1">
      <c r="A68" s="404"/>
      <c r="B68" s="405"/>
      <c r="C68" s="406"/>
      <c r="D68" s="407"/>
      <c r="E68" s="408"/>
      <c r="F68" s="408"/>
      <c r="G68" s="408"/>
      <c r="H68" s="408"/>
      <c r="M68" s="409"/>
      <c r="U68" s="405"/>
    </row>
    <row r="69" spans="1:36">
      <c r="Z69" s="353"/>
      <c r="AA69" s="353"/>
      <c r="AB69" s="353"/>
      <c r="AC69" s="353"/>
      <c r="AD69" s="353"/>
      <c r="AE69" s="353"/>
      <c r="AF69" s="353"/>
      <c r="AG69" s="353"/>
      <c r="AH69" s="353"/>
      <c r="AI69" s="353"/>
      <c r="AJ69" s="354"/>
    </row>
    <row r="70" spans="1:36">
      <c r="Z70" s="353"/>
      <c r="AA70" s="353"/>
      <c r="AB70" s="353"/>
      <c r="AC70" s="353"/>
      <c r="AD70" s="353"/>
      <c r="AE70" s="353"/>
      <c r="AF70" s="353"/>
      <c r="AG70" s="353"/>
      <c r="AH70" s="353"/>
      <c r="AI70" s="353"/>
      <c r="AJ70" s="354"/>
    </row>
    <row r="71" spans="1:36">
      <c r="Z71" s="353"/>
      <c r="AA71" s="353"/>
      <c r="AB71" s="353"/>
      <c r="AC71" s="353"/>
      <c r="AD71" s="353"/>
      <c r="AE71" s="353"/>
      <c r="AF71" s="353"/>
      <c r="AG71" s="353"/>
      <c r="AH71" s="353"/>
      <c r="AI71" s="353"/>
      <c r="AJ71" s="354"/>
    </row>
    <row r="72" spans="1:36"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4"/>
    </row>
    <row r="73" spans="1:36"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4"/>
    </row>
    <row r="74" spans="1:36">
      <c r="Z74" s="353"/>
      <c r="AA74" s="353"/>
      <c r="AB74" s="353"/>
      <c r="AC74" s="353"/>
      <c r="AD74" s="353"/>
      <c r="AE74" s="353"/>
      <c r="AF74" s="353"/>
      <c r="AG74" s="353"/>
      <c r="AH74" s="353"/>
      <c r="AI74" s="353"/>
      <c r="AJ74" s="354"/>
    </row>
    <row r="75" spans="1:36">
      <c r="Z75" s="353"/>
      <c r="AA75" s="353"/>
      <c r="AB75" s="353"/>
      <c r="AC75" s="353"/>
      <c r="AD75" s="353"/>
      <c r="AE75" s="353"/>
      <c r="AF75" s="353"/>
      <c r="AG75" s="353"/>
      <c r="AH75" s="353"/>
      <c r="AI75" s="353"/>
      <c r="AJ75" s="354"/>
    </row>
    <row r="76" spans="1:36"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F11" sqref="AF11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63" t="s">
        <v>149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</row>
    <row r="2" spans="1:25" ht="93.75" customHeight="1" thickBot="1">
      <c r="A2" s="516" t="s">
        <v>211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8"/>
    </row>
    <row r="3" spans="1:25" ht="26.25" customHeight="1">
      <c r="A3" s="467" t="s">
        <v>0</v>
      </c>
      <c r="B3" s="469" t="s">
        <v>1</v>
      </c>
      <c r="C3" s="469" t="s">
        <v>16</v>
      </c>
      <c r="D3" s="471" t="s">
        <v>2</v>
      </c>
      <c r="E3" s="473" t="s">
        <v>3</v>
      </c>
      <c r="F3" s="473" t="s">
        <v>4</v>
      </c>
      <c r="G3" s="473" t="s">
        <v>5</v>
      </c>
      <c r="H3" s="475" t="s">
        <v>6</v>
      </c>
      <c r="I3" s="479" t="s">
        <v>8</v>
      </c>
      <c r="J3" s="480"/>
      <c r="K3" s="480"/>
      <c r="L3" s="480"/>
      <c r="M3" s="480"/>
      <c r="N3" s="480"/>
      <c r="O3" s="480"/>
      <c r="P3" s="481"/>
      <c r="Q3" s="500" t="s">
        <v>9</v>
      </c>
      <c r="R3" s="483"/>
      <c r="S3" s="483"/>
      <c r="T3" s="501"/>
      <c r="U3" s="485" t="s">
        <v>11</v>
      </c>
      <c r="V3" s="486"/>
      <c r="W3" s="486"/>
      <c r="X3" s="486"/>
      <c r="Y3" s="487"/>
    </row>
    <row r="4" spans="1:25" s="3" customFormat="1" ht="24" customHeight="1">
      <c r="A4" s="468"/>
      <c r="B4" s="470"/>
      <c r="C4" s="470"/>
      <c r="D4" s="472"/>
      <c r="E4" s="474"/>
      <c r="F4" s="474"/>
      <c r="G4" s="474"/>
      <c r="H4" s="476"/>
      <c r="I4" s="488" t="s">
        <v>17</v>
      </c>
      <c r="J4" s="489" t="s">
        <v>18</v>
      </c>
      <c r="K4" s="489" t="s">
        <v>12</v>
      </c>
      <c r="L4" s="489" t="s">
        <v>13</v>
      </c>
      <c r="M4" s="489" t="s">
        <v>14</v>
      </c>
      <c r="N4" s="489" t="s">
        <v>7</v>
      </c>
      <c r="O4" s="489" t="s">
        <v>19</v>
      </c>
      <c r="P4" s="492" t="s">
        <v>15</v>
      </c>
      <c r="Q4" s="502" t="s">
        <v>28</v>
      </c>
      <c r="R4" s="489" t="s">
        <v>20</v>
      </c>
      <c r="S4" s="489" t="s">
        <v>22</v>
      </c>
      <c r="T4" s="512" t="s">
        <v>21</v>
      </c>
      <c r="U4" s="488" t="s">
        <v>23</v>
      </c>
      <c r="V4" s="490" t="s">
        <v>10</v>
      </c>
      <c r="W4" s="491"/>
      <c r="X4" s="477" t="s">
        <v>38</v>
      </c>
      <c r="Y4" s="478"/>
    </row>
    <row r="5" spans="1:25" s="3" customFormat="1" ht="240.75" thickBot="1">
      <c r="A5" s="508"/>
      <c r="B5" s="509"/>
      <c r="C5" s="509"/>
      <c r="D5" s="515"/>
      <c r="E5" s="506"/>
      <c r="F5" s="506"/>
      <c r="G5" s="506"/>
      <c r="H5" s="507"/>
      <c r="I5" s="508"/>
      <c r="J5" s="509"/>
      <c r="K5" s="509"/>
      <c r="L5" s="509"/>
      <c r="M5" s="509"/>
      <c r="N5" s="509"/>
      <c r="O5" s="509"/>
      <c r="P5" s="510"/>
      <c r="Q5" s="511"/>
      <c r="R5" s="509"/>
      <c r="S5" s="509"/>
      <c r="T5" s="513"/>
      <c r="U5" s="514"/>
      <c r="V5" s="45" t="s">
        <v>27</v>
      </c>
      <c r="W5" s="45" t="s">
        <v>30</v>
      </c>
      <c r="X5" s="47" t="s">
        <v>39</v>
      </c>
      <c r="Y5" s="46" t="s">
        <v>164</v>
      </c>
    </row>
    <row r="6" spans="1:25" s="3" customFormat="1" ht="39.950000000000003" customHeight="1">
      <c r="A6" s="438">
        <v>1</v>
      </c>
      <c r="B6" s="10"/>
      <c r="C6" s="42"/>
      <c r="D6" s="12"/>
      <c r="E6" s="13"/>
      <c r="F6" s="13"/>
      <c r="G6" s="14"/>
      <c r="H6" s="15"/>
      <c r="I6" s="16"/>
      <c r="J6" s="17"/>
      <c r="K6" s="17"/>
      <c r="L6" s="17"/>
      <c r="M6" s="17"/>
      <c r="N6" s="17"/>
      <c r="O6" s="17"/>
      <c r="P6" s="18"/>
      <c r="Q6" s="19"/>
      <c r="R6" s="17"/>
      <c r="S6" s="17"/>
      <c r="T6" s="11"/>
      <c r="U6" s="20"/>
      <c r="V6" s="17"/>
      <c r="W6" s="11"/>
      <c r="X6" s="11"/>
      <c r="Y6" s="18"/>
    </row>
    <row r="7" spans="1:25" s="3" customFormat="1" ht="39.950000000000003" customHeight="1">
      <c r="A7" s="439">
        <v>2</v>
      </c>
      <c r="B7" s="22"/>
      <c r="C7" s="43"/>
      <c r="D7" s="24"/>
      <c r="E7" s="25"/>
      <c r="F7" s="25"/>
      <c r="G7" s="25"/>
      <c r="H7" s="26"/>
      <c r="I7" s="27"/>
      <c r="J7" s="28"/>
      <c r="K7" s="28"/>
      <c r="L7" s="28"/>
      <c r="M7" s="28"/>
      <c r="N7" s="28"/>
      <c r="O7" s="28"/>
      <c r="P7" s="29"/>
      <c r="Q7" s="30"/>
      <c r="R7" s="28"/>
      <c r="S7" s="28"/>
      <c r="T7" s="23"/>
      <c r="U7" s="31"/>
      <c r="V7" s="28"/>
      <c r="W7" s="23"/>
      <c r="X7" s="23"/>
      <c r="Y7" s="29"/>
    </row>
    <row r="8" spans="1:25" s="3" customFormat="1" ht="39.950000000000003" customHeight="1">
      <c r="A8" s="439">
        <v>3</v>
      </c>
      <c r="B8" s="22"/>
      <c r="C8" s="43"/>
      <c r="D8" s="24"/>
      <c r="E8" s="25"/>
      <c r="F8" s="25"/>
      <c r="G8" s="14"/>
      <c r="H8" s="15"/>
      <c r="I8" s="27"/>
      <c r="J8" s="28"/>
      <c r="K8" s="28"/>
      <c r="L8" s="28"/>
      <c r="M8" s="28"/>
      <c r="N8" s="28"/>
      <c r="O8" s="28"/>
      <c r="P8" s="29"/>
      <c r="Q8" s="30"/>
      <c r="R8" s="28"/>
      <c r="S8" s="28"/>
      <c r="T8" s="23"/>
      <c r="U8" s="31"/>
      <c r="V8" s="28"/>
      <c r="W8" s="23"/>
      <c r="X8" s="23"/>
      <c r="Y8" s="29"/>
    </row>
    <row r="9" spans="1:25" s="3" customFormat="1" ht="39.950000000000003" customHeight="1">
      <c r="A9" s="439">
        <v>4</v>
      </c>
      <c r="B9" s="22"/>
      <c r="C9" s="43"/>
      <c r="D9" s="24"/>
      <c r="E9" s="25"/>
      <c r="F9" s="25"/>
      <c r="G9" s="25"/>
      <c r="H9" s="26"/>
      <c r="I9" s="27"/>
      <c r="J9" s="28"/>
      <c r="K9" s="28"/>
      <c r="L9" s="28"/>
      <c r="M9" s="28"/>
      <c r="N9" s="28"/>
      <c r="O9" s="28"/>
      <c r="P9" s="29"/>
      <c r="Q9" s="30"/>
      <c r="R9" s="28"/>
      <c r="S9" s="28"/>
      <c r="T9" s="23"/>
      <c r="U9" s="31"/>
      <c r="V9" s="28"/>
      <c r="W9" s="23"/>
      <c r="X9" s="23"/>
      <c r="Y9" s="29"/>
    </row>
    <row r="10" spans="1:25" s="3" customFormat="1" ht="39.950000000000003" customHeight="1">
      <c r="A10" s="439">
        <v>5</v>
      </c>
      <c r="B10" s="22"/>
      <c r="C10" s="43"/>
      <c r="D10" s="24"/>
      <c r="E10" s="25"/>
      <c r="F10" s="25"/>
      <c r="G10" s="32"/>
      <c r="H10" s="33"/>
      <c r="I10" s="27"/>
      <c r="J10" s="28"/>
      <c r="K10" s="28"/>
      <c r="L10" s="28"/>
      <c r="M10" s="28"/>
      <c r="N10" s="28"/>
      <c r="O10" s="28"/>
      <c r="P10" s="29"/>
      <c r="Q10" s="30"/>
      <c r="R10" s="28"/>
      <c r="S10" s="28"/>
      <c r="T10" s="23"/>
      <c r="U10" s="31"/>
      <c r="V10" s="28"/>
      <c r="W10" s="23"/>
      <c r="X10" s="23"/>
      <c r="Y10" s="29"/>
    </row>
    <row r="11" spans="1:25" s="3" customFormat="1" ht="39.950000000000003" customHeight="1">
      <c r="A11" s="439">
        <v>6</v>
      </c>
      <c r="B11" s="22"/>
      <c r="C11" s="43"/>
      <c r="D11" s="24"/>
      <c r="E11" s="25"/>
      <c r="F11" s="25"/>
      <c r="G11" s="25"/>
      <c r="H11" s="26"/>
      <c r="I11" s="27"/>
      <c r="J11" s="28"/>
      <c r="K11" s="28"/>
      <c r="L11" s="28"/>
      <c r="M11" s="28"/>
      <c r="N11" s="28"/>
      <c r="O11" s="28"/>
      <c r="P11" s="29"/>
      <c r="Q11" s="30"/>
      <c r="R11" s="28"/>
      <c r="S11" s="28"/>
      <c r="T11" s="23"/>
      <c r="U11" s="31"/>
      <c r="V11" s="28"/>
      <c r="W11" s="23"/>
      <c r="X11" s="23"/>
      <c r="Y11" s="29"/>
    </row>
    <row r="12" spans="1:25" s="3" customFormat="1" ht="39.950000000000003" customHeight="1">
      <c r="A12" s="439">
        <v>7</v>
      </c>
      <c r="B12" s="22"/>
      <c r="C12" s="43"/>
      <c r="D12" s="24"/>
      <c r="E12" s="25"/>
      <c r="F12" s="25"/>
      <c r="G12" s="25"/>
      <c r="H12" s="26"/>
      <c r="I12" s="27"/>
      <c r="J12" s="28"/>
      <c r="K12" s="28"/>
      <c r="L12" s="28"/>
      <c r="M12" s="28"/>
      <c r="N12" s="28"/>
      <c r="O12" s="28"/>
      <c r="P12" s="29"/>
      <c r="Q12" s="30"/>
      <c r="R12" s="28"/>
      <c r="S12" s="28"/>
      <c r="T12" s="23"/>
      <c r="U12" s="31"/>
      <c r="V12" s="28"/>
      <c r="W12" s="23"/>
      <c r="X12" s="23"/>
      <c r="Y12" s="29"/>
    </row>
    <row r="13" spans="1:25" s="3" customFormat="1" ht="39.950000000000003" customHeight="1">
      <c r="A13" s="439">
        <v>8</v>
      </c>
      <c r="B13" s="22"/>
      <c r="C13" s="43"/>
      <c r="D13" s="24"/>
      <c r="E13" s="25"/>
      <c r="F13" s="25"/>
      <c r="G13" s="25"/>
      <c r="H13" s="26"/>
      <c r="I13" s="27"/>
      <c r="J13" s="28"/>
      <c r="K13" s="28"/>
      <c r="L13" s="28"/>
      <c r="M13" s="28"/>
      <c r="N13" s="28"/>
      <c r="O13" s="28"/>
      <c r="P13" s="29"/>
      <c r="Q13" s="30"/>
      <c r="R13" s="28"/>
      <c r="S13" s="28"/>
      <c r="T13" s="23"/>
      <c r="U13" s="31"/>
      <c r="V13" s="28"/>
      <c r="W13" s="23"/>
      <c r="X13" s="23"/>
      <c r="Y13" s="29"/>
    </row>
    <row r="14" spans="1:25" s="3" customFormat="1" ht="39.950000000000003" customHeight="1">
      <c r="A14" s="439">
        <v>9</v>
      </c>
      <c r="B14" s="22"/>
      <c r="C14" s="43"/>
      <c r="D14" s="24"/>
      <c r="E14" s="25"/>
      <c r="F14" s="25"/>
      <c r="G14" s="25"/>
      <c r="H14" s="26"/>
      <c r="I14" s="27"/>
      <c r="J14" s="28"/>
      <c r="K14" s="28"/>
      <c r="L14" s="28"/>
      <c r="M14" s="28"/>
      <c r="N14" s="28"/>
      <c r="O14" s="28"/>
      <c r="P14" s="29"/>
      <c r="Q14" s="30"/>
      <c r="R14" s="28"/>
      <c r="S14" s="28"/>
      <c r="T14" s="23"/>
      <c r="U14" s="31"/>
      <c r="V14" s="28"/>
      <c r="W14" s="23"/>
      <c r="X14" s="23"/>
      <c r="Y14" s="29"/>
    </row>
    <row r="15" spans="1:25" s="3" customFormat="1" ht="39.950000000000003" customHeight="1">
      <c r="A15" s="439">
        <v>10</v>
      </c>
      <c r="B15" s="22"/>
      <c r="C15" s="43"/>
      <c r="D15" s="24"/>
      <c r="E15" s="25"/>
      <c r="F15" s="25"/>
      <c r="G15" s="25"/>
      <c r="H15" s="26"/>
      <c r="I15" s="27"/>
      <c r="J15" s="28"/>
      <c r="K15" s="28"/>
      <c r="L15" s="28"/>
      <c r="M15" s="28"/>
      <c r="N15" s="28"/>
      <c r="O15" s="28"/>
      <c r="P15" s="29"/>
      <c r="Q15" s="30"/>
      <c r="R15" s="28"/>
      <c r="S15" s="28"/>
      <c r="T15" s="23"/>
      <c r="U15" s="31"/>
      <c r="V15" s="28"/>
      <c r="W15" s="23"/>
      <c r="X15" s="23"/>
      <c r="Y15" s="29"/>
    </row>
    <row r="16" spans="1:25" s="3" customFormat="1" ht="39.950000000000003" customHeight="1">
      <c r="A16" s="439">
        <v>11</v>
      </c>
      <c r="B16" s="22"/>
      <c r="C16" s="43"/>
      <c r="D16" s="24"/>
      <c r="E16" s="25"/>
      <c r="F16" s="25"/>
      <c r="G16" s="25"/>
      <c r="H16" s="26"/>
      <c r="I16" s="27"/>
      <c r="J16" s="28"/>
      <c r="K16" s="28"/>
      <c r="L16" s="28"/>
      <c r="M16" s="28"/>
      <c r="N16" s="28"/>
      <c r="O16" s="28"/>
      <c r="P16" s="29"/>
      <c r="Q16" s="30"/>
      <c r="R16" s="28"/>
      <c r="S16" s="28"/>
      <c r="T16" s="23"/>
      <c r="U16" s="31"/>
      <c r="V16" s="28"/>
      <c r="W16" s="23"/>
      <c r="X16" s="23"/>
      <c r="Y16" s="29"/>
    </row>
    <row r="17" spans="1:25" s="3" customFormat="1" ht="39.950000000000003" customHeight="1">
      <c r="A17" s="439">
        <v>12</v>
      </c>
      <c r="B17" s="22"/>
      <c r="C17" s="43"/>
      <c r="D17" s="24"/>
      <c r="E17" s="25"/>
      <c r="F17" s="25"/>
      <c r="G17" s="25"/>
      <c r="H17" s="26"/>
      <c r="I17" s="27"/>
      <c r="J17" s="28"/>
      <c r="K17" s="28"/>
      <c r="L17" s="28"/>
      <c r="M17" s="28"/>
      <c r="N17" s="28"/>
      <c r="O17" s="28"/>
      <c r="P17" s="29"/>
      <c r="Q17" s="30"/>
      <c r="R17" s="28"/>
      <c r="S17" s="28"/>
      <c r="T17" s="23"/>
      <c r="U17" s="31"/>
      <c r="V17" s="28"/>
      <c r="W17" s="23"/>
      <c r="X17" s="23"/>
      <c r="Y17" s="29"/>
    </row>
    <row r="18" spans="1:25" s="3" customFormat="1" ht="39.950000000000003" customHeight="1">
      <c r="A18" s="439">
        <v>13</v>
      </c>
      <c r="B18" s="22"/>
      <c r="C18" s="43"/>
      <c r="D18" s="24"/>
      <c r="E18" s="25"/>
      <c r="F18" s="25"/>
      <c r="G18" s="25"/>
      <c r="H18" s="26"/>
      <c r="I18" s="27"/>
      <c r="J18" s="28"/>
      <c r="K18" s="28"/>
      <c r="L18" s="28"/>
      <c r="M18" s="28"/>
      <c r="N18" s="28"/>
      <c r="O18" s="28"/>
      <c r="P18" s="29"/>
      <c r="Q18" s="30"/>
      <c r="R18" s="28"/>
      <c r="S18" s="28"/>
      <c r="T18" s="23"/>
      <c r="U18" s="31"/>
      <c r="V18" s="28"/>
      <c r="W18" s="23"/>
      <c r="X18" s="23"/>
      <c r="Y18" s="29"/>
    </row>
    <row r="19" spans="1:25" s="3" customFormat="1" ht="39.950000000000003" customHeight="1" thickBot="1">
      <c r="A19" s="440">
        <v>14</v>
      </c>
      <c r="B19" s="34"/>
      <c r="C19" s="44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423"/>
      <c r="V19" s="40"/>
      <c r="W19" s="40"/>
      <c r="X19" s="40"/>
      <c r="Y19" s="41"/>
    </row>
    <row r="20" spans="1:25">
      <c r="E20" s="6"/>
      <c r="U20" s="381"/>
      <c r="V20" s="9"/>
      <c r="W20" s="9"/>
      <c r="X20" s="9"/>
      <c r="Y20" s="9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2022-01-24T03:18:09Z</cp:lastPrinted>
  <dcterms:created xsi:type="dcterms:W3CDTF">2018-10-03T07:36:52Z</dcterms:created>
  <dcterms:modified xsi:type="dcterms:W3CDTF">2022-09-29T02:04:13Z</dcterms:modified>
</cp:coreProperties>
</file>